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85" windowWidth="19440" windowHeight="10290" activeTab="2"/>
  </bookViews>
  <sheets>
    <sheet name="笔试计划" sheetId="1" r:id="rId1"/>
    <sheet name="口试计划" sheetId="2" r:id="rId2"/>
    <sheet name="技能计划" sheetId="3" r:id="rId3"/>
  </sheets>
  <definedNames/>
  <calcPr fullCalcOnLoad="1"/>
</workbook>
</file>

<file path=xl/sharedStrings.xml><?xml version="1.0" encoding="utf-8"?>
<sst xmlns="http://schemas.openxmlformats.org/spreadsheetml/2006/main" count="536" uniqueCount="351">
  <si>
    <t>联系人</t>
  </si>
  <si>
    <t>考点电话</t>
  </si>
  <si>
    <t>0592-5737095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</si>
  <si>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</si>
  <si>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</si>
  <si>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</si>
  <si>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</si>
  <si>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</si>
  <si>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</si>
  <si>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</si>
  <si>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</si>
  <si>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</si>
  <si>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</si>
  <si>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</si>
  <si>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</si>
  <si>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其他</t>
  </si>
  <si>
    <t>天津考点</t>
  </si>
  <si>
    <t>北京考点</t>
  </si>
  <si>
    <t>广汉考点</t>
  </si>
  <si>
    <t>成都考点</t>
  </si>
  <si>
    <t>昆明询知考点</t>
  </si>
  <si>
    <t>广州考点</t>
  </si>
  <si>
    <t>广州GAMECO考点</t>
  </si>
  <si>
    <t>海南考点</t>
  </si>
  <si>
    <t>邢益波</t>
  </si>
  <si>
    <t>深圳考点</t>
  </si>
  <si>
    <t>上海考点</t>
  </si>
  <si>
    <t>南京考点</t>
  </si>
  <si>
    <t>济南考点</t>
  </si>
  <si>
    <t>厦门太古考点</t>
  </si>
  <si>
    <t>林彬</t>
  </si>
  <si>
    <t>厦门厦航考点</t>
  </si>
  <si>
    <t>兰州考点</t>
  </si>
  <si>
    <t>杨晓龙</t>
  </si>
  <si>
    <t>西安考点</t>
  </si>
  <si>
    <t>沈阳考点</t>
  </si>
  <si>
    <t>沈阳沈航考点</t>
  </si>
  <si>
    <t>序号</t>
  </si>
  <si>
    <t>考点</t>
  </si>
  <si>
    <t>机位</t>
  </si>
  <si>
    <t>武汉考点</t>
  </si>
  <si>
    <t>阎良考点</t>
  </si>
  <si>
    <t>口试考场</t>
  </si>
  <si>
    <t>序号</t>
  </si>
  <si>
    <t>考点</t>
  </si>
  <si>
    <t>考试项目</t>
  </si>
  <si>
    <t>ME</t>
  </si>
  <si>
    <t>AV</t>
  </si>
  <si>
    <t>STR</t>
  </si>
  <si>
    <t>MEC/PWT/LGR</t>
  </si>
  <si>
    <t>AVC/ELC</t>
  </si>
  <si>
    <t>厦门太古考点</t>
  </si>
  <si>
    <t>广汉考点</t>
  </si>
  <si>
    <t>成都考点</t>
  </si>
  <si>
    <t>广州考点</t>
  </si>
  <si>
    <t>兰州考点</t>
  </si>
  <si>
    <t>海南考点</t>
  </si>
  <si>
    <t>广州Gameco考点</t>
  </si>
  <si>
    <t>济南考点</t>
  </si>
  <si>
    <t>1月</t>
  </si>
  <si>
    <t>名额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</si>
  <si>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</si>
  <si>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</si>
  <si>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</si>
  <si>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</si>
  <si>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</si>
  <si>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</si>
  <si>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</si>
  <si>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</si>
  <si>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</si>
  <si>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</si>
  <si>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</si>
  <si>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考试开始日期及名额</t>
  </si>
  <si>
    <t>联系人</t>
  </si>
  <si>
    <t>电话</t>
  </si>
  <si>
    <t>蔡鹏飞</t>
  </si>
  <si>
    <t>李广春</t>
  </si>
  <si>
    <t>0531-58802811</t>
  </si>
  <si>
    <t>哈尔滨龙海考点</t>
  </si>
  <si>
    <t>考试名额（供参考）</t>
  </si>
  <si>
    <t>天津考点</t>
  </si>
  <si>
    <t>北京考点</t>
  </si>
  <si>
    <t>长沙考点</t>
  </si>
  <si>
    <t>长沙考点</t>
  </si>
  <si>
    <t>深圳考点</t>
  </si>
  <si>
    <t>ME</t>
  </si>
  <si>
    <t>AV</t>
  </si>
  <si>
    <t>考试名额（供参考）</t>
  </si>
  <si>
    <t>哈尔滨龙海考点</t>
  </si>
  <si>
    <t>0898-65756673</t>
  </si>
  <si>
    <t>阎良考点</t>
  </si>
  <si>
    <t>周玲玲</t>
  </si>
  <si>
    <r>
      <t>020-861</t>
    </r>
    <r>
      <rPr>
        <sz val="12"/>
        <rFont val="宋体"/>
        <family val="0"/>
      </rPr>
      <t>38269</t>
    </r>
  </si>
  <si>
    <t>民航新疆管理局考点</t>
  </si>
  <si>
    <t>民航新疆管理局考点</t>
  </si>
  <si>
    <t>戚超</t>
  </si>
  <si>
    <t>彭贵雄</t>
  </si>
  <si>
    <t>备注信息</t>
  </si>
  <si>
    <t>考试开考日期（一般考试持续3天，“24 二”表示24日，星期二）</t>
  </si>
  <si>
    <r>
      <t>0</t>
    </r>
    <r>
      <rPr>
        <sz val="12"/>
        <rFont val="宋体"/>
        <family val="0"/>
      </rPr>
      <t>991-3801608</t>
    </r>
  </si>
  <si>
    <t>苏志宁</t>
  </si>
  <si>
    <t>0592-5723192/5723191</t>
  </si>
  <si>
    <t>上海民航职院考点</t>
  </si>
  <si>
    <t>南通考点</t>
  </si>
  <si>
    <t>刘舒媛</t>
  </si>
  <si>
    <t>010-87493955</t>
  </si>
  <si>
    <t>杨梦妮</t>
  </si>
  <si>
    <r>
      <t>0</t>
    </r>
    <r>
      <rPr>
        <sz val="12"/>
        <rFont val="宋体"/>
        <family val="0"/>
      </rPr>
      <t>29-65656888</t>
    </r>
  </si>
  <si>
    <t>姚文涛</t>
  </si>
  <si>
    <r>
      <t>029-887</t>
    </r>
    <r>
      <rPr>
        <sz val="12"/>
        <rFont val="宋体"/>
        <family val="0"/>
      </rPr>
      <t>97606</t>
    </r>
  </si>
  <si>
    <t>025-52481601</t>
  </si>
  <si>
    <t>高连香</t>
  </si>
  <si>
    <t>024-89728158</t>
  </si>
  <si>
    <t>田华</t>
  </si>
  <si>
    <t>020-86134553</t>
  </si>
  <si>
    <t>姚怀洋</t>
  </si>
  <si>
    <t>0871-68191207</t>
  </si>
  <si>
    <t>0838-5183784</t>
  </si>
  <si>
    <t>曾丽慧</t>
  </si>
  <si>
    <t>0755-27771999-61642</t>
  </si>
  <si>
    <t>全年考试计划数量：</t>
  </si>
  <si>
    <t>每月考试计划数量：</t>
  </si>
  <si>
    <t>考试名额共计：</t>
  </si>
  <si>
    <t>每月考试计划数量：</t>
  </si>
  <si>
    <t>考试名额共计：</t>
  </si>
  <si>
    <t>重庆考点</t>
  </si>
  <si>
    <t>北京密云机场考点</t>
  </si>
  <si>
    <t>青岛山东航空考点</t>
  </si>
  <si>
    <t>哈尔滨中国飞龙考点</t>
  </si>
  <si>
    <t>刘丽丽</t>
  </si>
  <si>
    <t>0451-51642190</t>
  </si>
  <si>
    <t>名额
（单次考试计划）</t>
  </si>
  <si>
    <t>吉林考点</t>
  </si>
  <si>
    <t>周吉帅</t>
  </si>
  <si>
    <t>0532-88696938</t>
  </si>
  <si>
    <t>曹明</t>
  </si>
  <si>
    <t>ME</t>
  </si>
  <si>
    <t>周吉帅</t>
  </si>
  <si>
    <t>0532-88696938</t>
  </si>
  <si>
    <t>AV</t>
  </si>
  <si>
    <t>青岛山东航空考点</t>
  </si>
  <si>
    <t>陆宏</t>
  </si>
  <si>
    <t>0838-5183784</t>
  </si>
  <si>
    <t>STR</t>
  </si>
  <si>
    <t>注：各考点详细信息（如地址、交费方式等）请参考考点介绍页面 https://mp.caac.gov.cn/cmsPortal/license/examIntro?page=1</t>
  </si>
  <si>
    <t>注：技能考试只接收考点所在培训机构培训学员，考生报考前请先联系所报考考点。各考点详细信息（如地址、交费方式等）请参考考点介绍页面 https://mp.caac.gov.cn/cmsPortal/license/examIntro?page=1</t>
  </si>
  <si>
    <t>028-62001579</t>
  </si>
  <si>
    <t>刘朝辉</t>
  </si>
  <si>
    <r>
      <t>0</t>
    </r>
    <r>
      <rPr>
        <sz val="12"/>
        <rFont val="宋体"/>
        <family val="0"/>
      </rPr>
      <t>22-24092784</t>
    </r>
  </si>
  <si>
    <t>刘朝辉</t>
  </si>
  <si>
    <t>022-24092784</t>
  </si>
  <si>
    <t>成都西航考点</t>
  </si>
  <si>
    <t>0432-66566198</t>
  </si>
  <si>
    <t>杭州考点</t>
  </si>
  <si>
    <t>尹志伟</t>
  </si>
  <si>
    <t>15665815277/0571-88480633</t>
  </si>
  <si>
    <t>成都西航考点</t>
  </si>
  <si>
    <t>黄孝仁</t>
  </si>
  <si>
    <t>021-34693406</t>
  </si>
  <si>
    <t>17 二</t>
  </si>
  <si>
    <t>16 二</t>
  </si>
  <si>
    <t>15 二</t>
  </si>
  <si>
    <t>刘楚楚</t>
  </si>
  <si>
    <r>
      <t>027-833</t>
    </r>
    <r>
      <rPr>
        <sz val="12"/>
        <rFont val="宋体"/>
        <family val="0"/>
      </rPr>
      <t>70039</t>
    </r>
  </si>
  <si>
    <t>李涛</t>
  </si>
  <si>
    <t>024-89398649</t>
  </si>
  <si>
    <t>肖思恒</t>
  </si>
  <si>
    <t>14 二</t>
  </si>
  <si>
    <t>1 二</t>
  </si>
  <si>
    <t>19 二</t>
  </si>
  <si>
    <t>河南考点</t>
  </si>
  <si>
    <t>25 二</t>
  </si>
  <si>
    <t>24 二</t>
  </si>
  <si>
    <t>21 二</t>
  </si>
  <si>
    <t>12 二</t>
  </si>
  <si>
    <t>13 二</t>
  </si>
  <si>
    <t>解玉强</t>
  </si>
  <si>
    <t>15129390211  0372-3395571</t>
  </si>
  <si>
    <t>10 二</t>
  </si>
  <si>
    <t>7 二</t>
  </si>
  <si>
    <t>21 二</t>
  </si>
  <si>
    <t>12 二</t>
  </si>
  <si>
    <t>22 二</t>
  </si>
  <si>
    <t>15 二</t>
  </si>
  <si>
    <t>31</t>
  </si>
  <si>
    <t>2 二</t>
  </si>
  <si>
    <t>申华</t>
  </si>
  <si>
    <t>9 二</t>
  </si>
  <si>
    <t>20 二</t>
  </si>
  <si>
    <t xml:space="preserve">曾丽慧 </t>
  </si>
  <si>
    <t>14 二</t>
  </si>
  <si>
    <t>陈骏</t>
  </si>
  <si>
    <r>
      <t>19</t>
    </r>
    <r>
      <rPr>
        <sz val="12"/>
        <rFont val="宋体"/>
        <family val="0"/>
      </rPr>
      <t xml:space="preserve"> 二</t>
    </r>
  </si>
  <si>
    <t>24 二</t>
  </si>
  <si>
    <t>12(PWT)</t>
  </si>
  <si>
    <t>12(MEC)</t>
  </si>
  <si>
    <t>12(LGR)</t>
  </si>
  <si>
    <r>
      <t>2</t>
    </r>
    <r>
      <rPr>
        <sz val="12"/>
        <rFont val="宋体"/>
        <family val="0"/>
      </rPr>
      <t>1</t>
    </r>
    <r>
      <rPr>
        <sz val="12"/>
        <rFont val="宋体"/>
        <family val="0"/>
      </rPr>
      <t xml:space="preserve"> 二</t>
    </r>
  </si>
  <si>
    <r>
      <t>2</t>
    </r>
    <r>
      <rPr>
        <sz val="12"/>
        <rFont val="宋体"/>
        <family val="0"/>
      </rPr>
      <t>6</t>
    </r>
    <r>
      <rPr>
        <sz val="12"/>
        <rFont val="宋体"/>
        <family val="0"/>
      </rPr>
      <t xml:space="preserve"> 二</t>
    </r>
  </si>
  <si>
    <r>
      <t>2</t>
    </r>
    <r>
      <rPr>
        <sz val="12"/>
        <rFont val="宋体"/>
        <family val="0"/>
      </rPr>
      <t>3</t>
    </r>
    <r>
      <rPr>
        <sz val="12"/>
        <rFont val="宋体"/>
        <family val="0"/>
      </rPr>
      <t xml:space="preserve"> 二</t>
    </r>
  </si>
  <si>
    <r>
      <t>2</t>
    </r>
    <r>
      <rPr>
        <sz val="12"/>
        <rFont val="宋体"/>
        <family val="0"/>
      </rPr>
      <t>2</t>
    </r>
    <r>
      <rPr>
        <sz val="12"/>
        <rFont val="宋体"/>
        <family val="0"/>
      </rPr>
      <t xml:space="preserve"> 二</t>
    </r>
  </si>
  <si>
    <r>
      <t>2</t>
    </r>
    <r>
      <rPr>
        <sz val="12"/>
        <rFont val="宋体"/>
        <family val="0"/>
      </rPr>
      <t>7</t>
    </r>
    <r>
      <rPr>
        <sz val="12"/>
        <rFont val="宋体"/>
        <family val="0"/>
      </rPr>
      <t xml:space="preserve"> 二</t>
    </r>
  </si>
  <si>
    <r>
      <t>2</t>
    </r>
    <r>
      <rPr>
        <sz val="12"/>
        <rFont val="宋体"/>
        <family val="0"/>
      </rPr>
      <t>4</t>
    </r>
    <r>
      <rPr>
        <sz val="12"/>
        <rFont val="宋体"/>
        <family val="0"/>
      </rPr>
      <t xml:space="preserve"> 二</t>
    </r>
  </si>
  <si>
    <t>李春生</t>
  </si>
  <si>
    <r>
      <t>0</t>
    </r>
    <r>
      <rPr>
        <sz val="12"/>
        <rFont val="宋体"/>
        <family val="0"/>
      </rPr>
      <t>10-61069093-2193</t>
    </r>
  </si>
  <si>
    <r>
      <t>1</t>
    </r>
    <r>
      <rPr>
        <sz val="12"/>
        <rFont val="宋体"/>
        <family val="0"/>
      </rPr>
      <t>0</t>
    </r>
    <r>
      <rPr>
        <sz val="12"/>
        <rFont val="宋体"/>
        <family val="0"/>
      </rPr>
      <t xml:space="preserve"> 二</t>
    </r>
  </si>
  <si>
    <r>
      <t>1</t>
    </r>
    <r>
      <rPr>
        <sz val="12"/>
        <rFont val="宋体"/>
        <family val="0"/>
      </rPr>
      <t>2</t>
    </r>
    <r>
      <rPr>
        <sz val="12"/>
        <rFont val="宋体"/>
        <family val="0"/>
      </rPr>
      <t xml:space="preserve"> 二</t>
    </r>
  </si>
  <si>
    <r>
      <t>1</t>
    </r>
    <r>
      <rPr>
        <sz val="12"/>
        <rFont val="宋体"/>
        <family val="0"/>
      </rPr>
      <t>5</t>
    </r>
    <r>
      <rPr>
        <sz val="12"/>
        <rFont val="宋体"/>
        <family val="0"/>
      </rPr>
      <t xml:space="preserve"> 二</t>
    </r>
  </si>
  <si>
    <t>3 二</t>
  </si>
  <si>
    <t>夏燕清</t>
  </si>
  <si>
    <t>0731-85473631</t>
  </si>
  <si>
    <r>
      <t>2020</t>
    </r>
    <r>
      <rPr>
        <b/>
        <sz val="20"/>
        <rFont val="宋体"/>
        <family val="0"/>
      </rPr>
      <t>年民用航空器维修人员执照考试理论考试计划</t>
    </r>
  </si>
  <si>
    <r>
      <t>1</t>
    </r>
    <r>
      <rPr>
        <sz val="12"/>
        <rFont val="宋体"/>
        <family val="0"/>
      </rPr>
      <t>7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二</t>
    </r>
  </si>
  <si>
    <r>
      <t>14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二</t>
    </r>
  </si>
  <si>
    <r>
      <t>20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二</t>
    </r>
  </si>
  <si>
    <r>
      <t>17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二</t>
    </r>
  </si>
  <si>
    <r>
      <t>7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二</t>
    </r>
  </si>
  <si>
    <r>
      <t>21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二</t>
    </r>
  </si>
  <si>
    <r>
      <t>17</t>
    </r>
    <r>
      <rPr>
        <sz val="12"/>
        <rFont val="宋体"/>
        <family val="0"/>
      </rPr>
      <t xml:space="preserve"> 二</t>
    </r>
  </si>
  <si>
    <r>
      <t>20</t>
    </r>
    <r>
      <rPr>
        <sz val="12"/>
        <rFont val="宋体"/>
        <family val="0"/>
      </rPr>
      <t xml:space="preserve"> 二</t>
    </r>
  </si>
  <si>
    <r>
      <t>22</t>
    </r>
    <r>
      <rPr>
        <sz val="12"/>
        <rFont val="宋体"/>
        <family val="0"/>
      </rPr>
      <t xml:space="preserve"> 二</t>
    </r>
  </si>
  <si>
    <r>
      <t>19</t>
    </r>
    <r>
      <rPr>
        <sz val="12"/>
        <rFont val="宋体"/>
        <family val="0"/>
      </rPr>
      <t xml:space="preserve"> 二</t>
    </r>
  </si>
  <si>
    <r>
      <t>21</t>
    </r>
    <r>
      <rPr>
        <sz val="12"/>
        <rFont val="宋体"/>
        <family val="0"/>
      </rPr>
      <t xml:space="preserve"> 二</t>
    </r>
  </si>
  <si>
    <r>
      <t>7</t>
    </r>
    <r>
      <rPr>
        <sz val="12"/>
        <rFont val="宋体"/>
        <family val="0"/>
      </rPr>
      <t xml:space="preserve"> 二</t>
    </r>
  </si>
  <si>
    <r>
      <t>24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二</t>
    </r>
  </si>
  <si>
    <r>
      <t>21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二</t>
    </r>
  </si>
  <si>
    <r>
      <t>19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二</t>
    </r>
  </si>
  <si>
    <r>
      <t>16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二</t>
    </r>
  </si>
  <si>
    <r>
      <t>15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二</t>
    </r>
  </si>
  <si>
    <r>
      <t>25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二</t>
    </r>
  </si>
  <si>
    <r>
      <t>14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二</t>
    </r>
  </si>
  <si>
    <t>19 二</t>
  </si>
  <si>
    <t>22 二</t>
  </si>
  <si>
    <t>滨州学院考点</t>
  </si>
  <si>
    <r>
      <t>21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二</t>
    </r>
  </si>
  <si>
    <r>
      <t>2020</t>
    </r>
    <r>
      <rPr>
        <b/>
        <sz val="20"/>
        <rFont val="宋体"/>
        <family val="0"/>
      </rPr>
      <t>年民用航空器维修人员执照考试口试考试计划</t>
    </r>
  </si>
  <si>
    <t>30 二</t>
  </si>
  <si>
    <r>
      <t>1</t>
    </r>
    <r>
      <rPr>
        <sz val="12"/>
        <rFont val="宋体"/>
        <family val="0"/>
      </rPr>
      <t>8 二</t>
    </r>
  </si>
  <si>
    <t>14 二</t>
  </si>
  <si>
    <r>
      <t>1</t>
    </r>
    <r>
      <rPr>
        <sz val="12"/>
        <rFont val="宋体"/>
        <family val="0"/>
      </rPr>
      <t>7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二</t>
    </r>
  </si>
  <si>
    <t>26 二</t>
  </si>
  <si>
    <r>
      <t>19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二</t>
    </r>
  </si>
  <si>
    <r>
      <t>22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二</t>
    </r>
  </si>
  <si>
    <t>15&amp;31</t>
  </si>
  <si>
    <t>15&amp;30</t>
  </si>
  <si>
    <t>不限</t>
  </si>
  <si>
    <t>021-22332043</t>
  </si>
  <si>
    <t>23 二</t>
  </si>
  <si>
    <t>27 二</t>
  </si>
  <si>
    <t>刘朝辉</t>
  </si>
  <si>
    <t>022-24092784</t>
  </si>
  <si>
    <t>21</t>
  </si>
  <si>
    <r>
      <t>1</t>
    </r>
    <r>
      <rPr>
        <sz val="12"/>
        <rFont val="宋体"/>
        <family val="0"/>
      </rPr>
      <t>8 二</t>
    </r>
  </si>
  <si>
    <r>
      <t>1</t>
    </r>
    <r>
      <rPr>
        <sz val="12"/>
        <rFont val="宋体"/>
        <family val="0"/>
      </rPr>
      <t>7 二</t>
    </r>
  </si>
  <si>
    <r>
      <t>1</t>
    </r>
    <r>
      <rPr>
        <sz val="12"/>
        <rFont val="宋体"/>
        <family val="0"/>
      </rPr>
      <t>2 二</t>
    </r>
  </si>
  <si>
    <t>0513-81050106/80783084</t>
  </si>
  <si>
    <t>0513-81050106, 0513-80783084</t>
  </si>
  <si>
    <t>南通考点</t>
  </si>
  <si>
    <t>刘国红</t>
  </si>
  <si>
    <t>0451-87106505</t>
  </si>
  <si>
    <r>
      <t>24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二</t>
    </r>
  </si>
  <si>
    <r>
      <t>10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二</t>
    </r>
  </si>
  <si>
    <r>
      <t>7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二</t>
    </r>
  </si>
  <si>
    <r>
      <t>5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二</t>
    </r>
  </si>
  <si>
    <r>
      <t>19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二</t>
    </r>
  </si>
  <si>
    <r>
      <t>2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二</t>
    </r>
  </si>
  <si>
    <t>毛国强</t>
  </si>
  <si>
    <t>0543-3198188</t>
  </si>
  <si>
    <t>段杰</t>
  </si>
  <si>
    <t>028-64483069</t>
  </si>
  <si>
    <r>
      <rPr>
        <sz val="12"/>
        <rFont val="宋体"/>
        <family val="0"/>
      </rPr>
      <t>1</t>
    </r>
    <r>
      <rPr>
        <sz val="12"/>
        <rFont val="宋体"/>
        <family val="0"/>
      </rPr>
      <t>3</t>
    </r>
    <r>
      <rPr>
        <sz val="12"/>
        <rFont val="宋体"/>
        <family val="0"/>
      </rPr>
      <t xml:space="preserve"> 二</t>
    </r>
  </si>
  <si>
    <r>
      <t>考试开考日期（一般考试持续3天，“</t>
    </r>
    <r>
      <rPr>
        <sz val="12"/>
        <rFont val="宋体"/>
        <family val="0"/>
      </rPr>
      <t>22</t>
    </r>
    <r>
      <rPr>
        <sz val="12"/>
        <rFont val="宋体"/>
        <family val="0"/>
      </rPr>
      <t xml:space="preserve"> 二”表示2</t>
    </r>
    <r>
      <rPr>
        <sz val="12"/>
        <rFont val="宋体"/>
        <family val="0"/>
      </rPr>
      <t>2</t>
    </r>
    <r>
      <rPr>
        <sz val="12"/>
        <rFont val="宋体"/>
        <family val="0"/>
      </rPr>
      <t>日，星期二）</t>
    </r>
  </si>
  <si>
    <r>
      <t>2</t>
    </r>
    <r>
      <rPr>
        <sz val="12"/>
        <rFont val="宋体"/>
        <family val="0"/>
      </rPr>
      <t>4 二</t>
    </r>
  </si>
  <si>
    <t>8</t>
  </si>
  <si>
    <t>9</t>
  </si>
  <si>
    <t>1&amp;8</t>
  </si>
  <si>
    <t>不限</t>
  </si>
  <si>
    <t>2&amp;30</t>
  </si>
  <si>
    <t>24&amp;24</t>
  </si>
  <si>
    <t>48&amp;48</t>
  </si>
  <si>
    <r>
      <t>24</t>
    </r>
    <r>
      <rPr>
        <sz val="12"/>
        <rFont val="宋体"/>
        <family val="0"/>
      </rPr>
      <t xml:space="preserve"> 二</t>
    </r>
  </si>
  <si>
    <r>
      <t>21</t>
    </r>
    <r>
      <rPr>
        <sz val="12"/>
        <rFont val="宋体"/>
        <family val="0"/>
      </rPr>
      <t xml:space="preserve"> 二</t>
    </r>
  </si>
  <si>
    <r>
      <t>26</t>
    </r>
    <r>
      <rPr>
        <sz val="12"/>
        <rFont val="宋体"/>
        <family val="0"/>
      </rPr>
      <t xml:space="preserve"> 二</t>
    </r>
  </si>
  <si>
    <t>21 二</t>
  </si>
  <si>
    <t>12 二</t>
  </si>
  <si>
    <t>16 二</t>
  </si>
  <si>
    <t>22 二</t>
  </si>
  <si>
    <r>
      <t xml:space="preserve">20 </t>
    </r>
    <r>
      <rPr>
        <sz val="12"/>
        <rFont val="宋体"/>
        <family val="0"/>
      </rPr>
      <t>二</t>
    </r>
  </si>
  <si>
    <r>
      <t xml:space="preserve">24 </t>
    </r>
    <r>
      <rPr>
        <sz val="12"/>
        <rFont val="宋体"/>
        <family val="0"/>
      </rPr>
      <t>二</t>
    </r>
  </si>
  <si>
    <t>7 二</t>
  </si>
  <si>
    <t>3 二</t>
  </si>
  <si>
    <t>5 二</t>
  </si>
  <si>
    <t>2 二</t>
  </si>
  <si>
    <t>8 二</t>
  </si>
  <si>
    <r>
      <t>9</t>
    </r>
    <r>
      <rPr>
        <sz val="12"/>
        <rFont val="宋体"/>
        <family val="0"/>
      </rPr>
      <t xml:space="preserve"> 二</t>
    </r>
  </si>
  <si>
    <t>13 二</t>
  </si>
  <si>
    <t>10 二</t>
  </si>
  <si>
    <r>
      <t>7</t>
    </r>
    <r>
      <rPr>
        <sz val="12"/>
        <rFont val="宋体"/>
        <family val="0"/>
      </rPr>
      <t xml:space="preserve"> 二</t>
    </r>
  </si>
  <si>
    <t>18 二</t>
  </si>
  <si>
    <t>21 二</t>
  </si>
  <si>
    <t>16 二</t>
  </si>
  <si>
    <t>20 二</t>
  </si>
  <si>
    <r>
      <t>16</t>
    </r>
    <r>
      <rPr>
        <sz val="12"/>
        <rFont val="宋体"/>
        <family val="0"/>
      </rPr>
      <t xml:space="preserve"> 二</t>
    </r>
  </si>
  <si>
    <r>
      <t>2</t>
    </r>
    <r>
      <rPr>
        <sz val="12"/>
        <rFont val="宋体"/>
        <family val="0"/>
      </rPr>
      <t>4 二</t>
    </r>
  </si>
  <si>
    <r>
      <t>2</t>
    </r>
    <r>
      <rPr>
        <sz val="12"/>
        <rFont val="宋体"/>
        <family val="0"/>
      </rPr>
      <t>4 二</t>
    </r>
  </si>
  <si>
    <r>
      <t>1</t>
    </r>
    <r>
      <rPr>
        <sz val="12"/>
        <rFont val="宋体"/>
        <family val="0"/>
      </rPr>
      <t>6</t>
    </r>
    <r>
      <rPr>
        <sz val="12"/>
        <rFont val="宋体"/>
        <family val="0"/>
      </rPr>
      <t xml:space="preserve"> 二</t>
    </r>
  </si>
  <si>
    <t>14 二</t>
  </si>
  <si>
    <t>10 二</t>
  </si>
  <si>
    <t>12 二</t>
  </si>
  <si>
    <t>7 二</t>
  </si>
  <si>
    <t>8 二</t>
  </si>
  <si>
    <r>
      <t>1</t>
    </r>
    <r>
      <rPr>
        <sz val="12"/>
        <rFont val="宋体"/>
        <family val="0"/>
      </rPr>
      <t>9</t>
    </r>
    <r>
      <rPr>
        <sz val="12"/>
        <rFont val="宋体"/>
        <family val="0"/>
      </rPr>
      <t xml:space="preserve"> 二</t>
    </r>
  </si>
  <si>
    <r>
      <t>6</t>
    </r>
    <r>
      <rPr>
        <sz val="12"/>
        <rFont val="宋体"/>
        <family val="0"/>
      </rPr>
      <t xml:space="preserve"> 一</t>
    </r>
  </si>
  <si>
    <t>9 二</t>
  </si>
  <si>
    <r>
      <t>2</t>
    </r>
    <r>
      <rPr>
        <sz val="12"/>
        <rFont val="宋体"/>
        <family val="0"/>
      </rPr>
      <t>1 二</t>
    </r>
  </si>
  <si>
    <t>17 二</t>
  </si>
  <si>
    <t>15 二</t>
  </si>
  <si>
    <r>
      <t>1</t>
    </r>
    <r>
      <rPr>
        <sz val="12"/>
        <rFont val="宋体"/>
        <family val="0"/>
      </rPr>
      <t>5 二</t>
    </r>
  </si>
  <si>
    <r>
      <t>15</t>
    </r>
    <r>
      <rPr>
        <sz val="12"/>
        <rFont val="宋体"/>
        <family val="0"/>
      </rPr>
      <t xml:space="preserve"> 二</t>
    </r>
  </si>
  <si>
    <r>
      <t>1</t>
    </r>
    <r>
      <rPr>
        <sz val="12"/>
        <rFont val="宋体"/>
        <family val="0"/>
      </rPr>
      <t>2 二</t>
    </r>
  </si>
  <si>
    <t>2 二</t>
  </si>
  <si>
    <t>25 二</t>
  </si>
  <si>
    <r>
      <t>10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二</t>
    </r>
  </si>
  <si>
    <r>
      <t>2</t>
    </r>
    <r>
      <rPr>
        <sz val="12"/>
        <rFont val="宋体"/>
        <family val="0"/>
      </rPr>
      <t xml:space="preserve">0 </t>
    </r>
    <r>
      <rPr>
        <b/>
        <sz val="12"/>
        <rFont val="宋体"/>
        <family val="0"/>
      </rPr>
      <t>二</t>
    </r>
  </si>
  <si>
    <r>
      <t>2</t>
    </r>
    <r>
      <rPr>
        <sz val="12"/>
        <rFont val="宋体"/>
        <family val="0"/>
      </rPr>
      <t>0 二</t>
    </r>
  </si>
  <si>
    <t>13 一</t>
  </si>
  <si>
    <t>15 一</t>
  </si>
  <si>
    <t>15 一</t>
  </si>
  <si>
    <t>14 一</t>
  </si>
  <si>
    <t>14 一</t>
  </si>
  <si>
    <t>16 一</t>
  </si>
  <si>
    <r>
      <t>1</t>
    </r>
    <r>
      <rPr>
        <sz val="12"/>
        <rFont val="宋体"/>
        <family val="0"/>
      </rPr>
      <t>4</t>
    </r>
    <r>
      <rPr>
        <sz val="12"/>
        <rFont val="宋体"/>
        <family val="0"/>
      </rPr>
      <t xml:space="preserve"> 二</t>
    </r>
  </si>
  <si>
    <r>
      <t>2</t>
    </r>
    <r>
      <rPr>
        <sz val="12"/>
        <color indexed="8"/>
        <rFont val="宋体"/>
        <family val="0"/>
      </rPr>
      <t>4</t>
    </r>
    <r>
      <rPr>
        <sz val="12"/>
        <color indexed="8"/>
        <rFont val="宋体"/>
        <family val="0"/>
      </rPr>
      <t xml:space="preserve"> 二</t>
    </r>
  </si>
  <si>
    <r>
      <t>2</t>
    </r>
    <r>
      <rPr>
        <sz val="12"/>
        <color indexed="8"/>
        <rFont val="宋体"/>
        <family val="0"/>
      </rPr>
      <t>8 二</t>
    </r>
  </si>
  <si>
    <t>22 二</t>
  </si>
  <si>
    <r>
      <t>2</t>
    </r>
    <r>
      <rPr>
        <sz val="12"/>
        <color indexed="8"/>
        <rFont val="宋体"/>
        <family val="0"/>
      </rPr>
      <t>4 二</t>
    </r>
  </si>
  <si>
    <r>
      <t>2020</t>
    </r>
    <r>
      <rPr>
        <b/>
        <sz val="20"/>
        <rFont val="宋体"/>
        <family val="0"/>
      </rPr>
      <t>年民用航空器维修人员执照考试技能考试计划</t>
    </r>
  </si>
  <si>
    <t>保慧</t>
  </si>
  <si>
    <r>
      <t>2</t>
    </r>
    <r>
      <rPr>
        <sz val="12"/>
        <rFont val="宋体"/>
        <family val="0"/>
      </rPr>
      <t>6 二</t>
    </r>
  </si>
  <si>
    <r>
      <t>1</t>
    </r>
    <r>
      <rPr>
        <sz val="11"/>
        <rFont val="宋体"/>
        <family val="0"/>
      </rPr>
      <t>2</t>
    </r>
  </si>
  <si>
    <t>20 一</t>
  </si>
  <si>
    <t>19 一</t>
  </si>
  <si>
    <t xml:space="preserve">11月份两期ME-TA考试，分别11月2号和11月30号考试；一期AV考试在11月2日。 </t>
  </si>
  <si>
    <t>保慧</t>
  </si>
  <si>
    <t>注：各考点详细信息（如地址、交费方式等）请参考考点介绍页面 https://mp.caac.gov.cn/cmsPortal/license/examIntro?page=1</t>
  </si>
  <si>
    <r>
      <t>1</t>
    </r>
    <r>
      <rPr>
        <sz val="12"/>
        <rFont val="宋体"/>
        <family val="0"/>
      </rPr>
      <t>7 二</t>
    </r>
  </si>
  <si>
    <r>
      <t>1</t>
    </r>
    <r>
      <rPr>
        <sz val="12"/>
        <rFont val="宋体"/>
        <family val="0"/>
      </rPr>
      <t>6</t>
    </r>
    <r>
      <rPr>
        <sz val="12"/>
        <rFont val="宋体"/>
        <family val="0"/>
      </rPr>
      <t xml:space="preserve"> 二</t>
    </r>
  </si>
  <si>
    <r>
      <t>1</t>
    </r>
    <r>
      <rPr>
        <sz val="12"/>
        <rFont val="宋体"/>
        <family val="0"/>
      </rPr>
      <t>6</t>
    </r>
    <r>
      <rPr>
        <sz val="12"/>
        <rFont val="宋体"/>
        <family val="0"/>
      </rPr>
      <t xml:space="preserve"> 二</t>
    </r>
  </si>
  <si>
    <r>
      <t>3&amp;</t>
    </r>
    <r>
      <rPr>
        <sz val="11"/>
        <rFont val="宋体"/>
        <family val="0"/>
      </rPr>
      <t>31</t>
    </r>
  </si>
  <si>
    <r>
      <t>20&amp;</t>
    </r>
    <r>
      <rPr>
        <sz val="11"/>
        <rFont val="宋体"/>
        <family val="0"/>
      </rPr>
      <t>20</t>
    </r>
  </si>
  <si>
    <r>
      <t>0931</t>
    </r>
    <r>
      <rPr>
        <sz val="12"/>
        <rFont val="宋体"/>
        <family val="0"/>
      </rPr>
      <t>-</t>
    </r>
    <r>
      <rPr>
        <sz val="12"/>
        <rFont val="宋体"/>
        <family val="0"/>
      </rPr>
      <t>8339146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</si>
</sst>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  <numFmt numFmtId="179" formatCode="[DBNum1][$-804]yyyy&quot;年&quot;m&quot;月&quot;d&quot;日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8">
    <font>
      <sz val="12"/>
      <name val="宋体"/>
      <family val="0"/>
    </font>
    <font>
      <sz val="9"/>
      <name val="宋体"/>
      <family val="0"/>
    </font>
    <font>
      <b/>
      <sz val="20"/>
      <name val="Times New Roman"/>
      <family val="1"/>
    </font>
    <font>
      <b/>
      <sz val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name val="宋体"/>
      <family val="0"/>
    </font>
    <font>
      <sz val="12"/>
      <color indexed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0"/>
      <color indexed="1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sz val="12"/>
      <color theme="1"/>
      <name val="宋体"/>
      <family val="0"/>
    </font>
    <font>
      <sz val="11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21" borderId="8" applyNumberFormat="0" applyAlignment="0" applyProtection="0"/>
    <xf numFmtId="0" fontId="45" fillId="30" borderId="5" applyNumberFormat="0" applyAlignment="0" applyProtection="0"/>
    <xf numFmtId="0" fontId="5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2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7" fillId="33" borderId="10" xfId="45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0" fillId="34" borderId="10" xfId="45" applyFont="1" applyFill="1" applyBorder="1" applyAlignment="1">
      <alignment horizontal="center" vertical="center" wrapText="1"/>
      <protection/>
    </xf>
    <xf numFmtId="0" fontId="0" fillId="35" borderId="10" xfId="45" applyFill="1" applyBorder="1" applyAlignment="1">
      <alignment horizontal="center" vertical="center" wrapText="1"/>
      <protection/>
    </xf>
    <xf numFmtId="0" fontId="0" fillId="34" borderId="0" xfId="45" applyFill="1" applyAlignment="1">
      <alignment horizontal="center" vertical="center" wrapText="1"/>
      <protection/>
    </xf>
    <xf numFmtId="0" fontId="8" fillId="0" borderId="0" xfId="45" applyFont="1" applyAlignment="1">
      <alignment horizontal="center" vertical="center" wrapText="1"/>
      <protection/>
    </xf>
    <xf numFmtId="0" fontId="0" fillId="0" borderId="0" xfId="45" applyFont="1" applyAlignment="1">
      <alignment horizontal="center" vertical="center" wrapText="1"/>
      <protection/>
    </xf>
    <xf numFmtId="0" fontId="8" fillId="0" borderId="0" xfId="45" applyFont="1" applyAlignment="1">
      <alignment vertical="center" wrapText="1"/>
      <protection/>
    </xf>
    <xf numFmtId="0" fontId="0" fillId="0" borderId="0" xfId="45" applyFont="1" applyAlignment="1">
      <alignment horizontal="left" vertical="center" wrapText="1"/>
      <protection/>
    </xf>
    <xf numFmtId="0" fontId="0" fillId="34" borderId="10" xfId="0" applyFill="1" applyBorder="1" applyAlignment="1">
      <alignment horizontal="center" vertical="center" wrapText="1"/>
    </xf>
    <xf numFmtId="0" fontId="0" fillId="35" borderId="10" xfId="46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8" fillId="34" borderId="10" xfId="45" applyFont="1" applyFill="1" applyBorder="1" applyAlignment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0" fillId="0" borderId="14" xfId="45" applyFont="1" applyBorder="1" applyAlignment="1">
      <alignment horizontal="left" vertical="center" wrapText="1"/>
      <protection/>
    </xf>
    <xf numFmtId="0" fontId="0" fillId="0" borderId="14" xfId="0" applyFont="1" applyBorder="1" applyAlignment="1">
      <alignment horizontal="center" vertical="center" wrapText="1"/>
    </xf>
    <xf numFmtId="0" fontId="8" fillId="34" borderId="10" xfId="45" applyFont="1" applyFill="1" applyBorder="1" applyAlignment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/>
    </xf>
    <xf numFmtId="0" fontId="0" fillId="34" borderId="10" xfId="45" applyFill="1" applyBorder="1" applyAlignment="1">
      <alignment horizontal="center" vertical="center" wrapText="1"/>
      <protection/>
    </xf>
    <xf numFmtId="0" fontId="0" fillId="34" borderId="10" xfId="45" applyFill="1" applyBorder="1" applyAlignment="1">
      <alignment horizontal="center" vertical="center"/>
      <protection/>
    </xf>
    <xf numFmtId="0" fontId="0" fillId="34" borderId="10" xfId="0" applyFill="1" applyBorder="1" applyAlignment="1">
      <alignment horizontal="center" vertical="center"/>
    </xf>
    <xf numFmtId="0" fontId="0" fillId="35" borderId="10" xfId="46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 horizontal="center" vertical="center"/>
    </xf>
    <xf numFmtId="0" fontId="7" fillId="35" borderId="10" xfId="46" applyFont="1" applyFill="1" applyBorder="1" applyAlignment="1">
      <alignment horizontal="center" vertical="center"/>
      <protection/>
    </xf>
    <xf numFmtId="0" fontId="0" fillId="35" borderId="10" xfId="46" applyFont="1" applyFill="1" applyBorder="1" applyAlignment="1">
      <alignment horizontal="center" vertical="center"/>
      <protection/>
    </xf>
    <xf numFmtId="0" fontId="0" fillId="35" borderId="10" xfId="45" applyFont="1" applyFill="1" applyBorder="1" applyAlignment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0" fillId="0" borderId="10" xfId="45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vertical="center"/>
    </xf>
    <xf numFmtId="49" fontId="6" fillId="36" borderId="10" xfId="0" applyNumberFormat="1" applyFont="1" applyFill="1" applyBorder="1" applyAlignment="1">
      <alignment horizontal="center" vertical="center"/>
    </xf>
    <xf numFmtId="49" fontId="6" fillId="36" borderId="10" xfId="0" applyNumberFormat="1" applyFont="1" applyFill="1" applyBorder="1" applyAlignment="1">
      <alignment vertical="center"/>
    </xf>
    <xf numFmtId="0" fontId="0" fillId="35" borderId="10" xfId="0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46" fillId="34" borderId="10" xfId="45" applyFont="1" applyFill="1" applyBorder="1" applyAlignment="1">
      <alignment horizontal="center" vertical="center" wrapText="1"/>
      <protection/>
    </xf>
    <xf numFmtId="0" fontId="7" fillId="35" borderId="10" xfId="46" applyFont="1" applyFill="1" applyBorder="1" applyAlignment="1">
      <alignment horizontal="center" vertical="center"/>
      <protection/>
    </xf>
    <xf numFmtId="0" fontId="0" fillId="35" borderId="10" xfId="46" applyFont="1" applyFill="1" applyBorder="1" applyAlignment="1">
      <alignment horizontal="center" vertical="center"/>
      <protection/>
    </xf>
    <xf numFmtId="0" fontId="6" fillId="35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8" fillId="34" borderId="10" xfId="45" applyFont="1" applyFill="1" applyBorder="1" applyAlignment="1">
      <alignment horizontal="center" vertical="center" wrapText="1"/>
      <protection/>
    </xf>
    <xf numFmtId="0" fontId="0" fillId="35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45" applyFont="1" applyFill="1" applyBorder="1" applyAlignment="1">
      <alignment horizontal="center" vertical="center" wrapText="1"/>
      <protection/>
    </xf>
    <xf numFmtId="0" fontId="0" fillId="34" borderId="10" xfId="45" applyFont="1" applyFill="1" applyBorder="1" applyAlignment="1">
      <alignment horizontal="center" vertical="center" wrapText="1"/>
      <protection/>
    </xf>
    <xf numFmtId="0" fontId="0" fillId="34" borderId="10" xfId="45" applyFont="1" applyFill="1" applyBorder="1" applyAlignment="1">
      <alignment horizontal="center" vertical="center"/>
      <protection/>
    </xf>
    <xf numFmtId="0" fontId="0" fillId="34" borderId="10" xfId="45" applyFont="1" applyFill="1" applyBorder="1" applyAlignment="1">
      <alignment horizontal="center" vertical="center"/>
      <protection/>
    </xf>
    <xf numFmtId="0" fontId="0" fillId="34" borderId="15" xfId="0" applyFont="1" applyFill="1" applyBorder="1" applyAlignment="1">
      <alignment horizontal="center" vertical="center" wrapText="1"/>
    </xf>
    <xf numFmtId="0" fontId="0" fillId="34" borderId="10" xfId="45" applyFont="1" applyFill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0" fontId="0" fillId="37" borderId="10" xfId="45" applyFill="1" applyBorder="1" applyAlignment="1">
      <alignment horizontal="center" vertical="center" wrapText="1"/>
      <protection/>
    </xf>
    <xf numFmtId="0" fontId="0" fillId="37" borderId="10" xfId="45" applyFont="1" applyFill="1" applyBorder="1" applyAlignment="1">
      <alignment horizontal="center" vertical="center" wrapText="1"/>
      <protection/>
    </xf>
    <xf numFmtId="0" fontId="0" fillId="37" borderId="10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0" fillId="37" borderId="10" xfId="46" applyFont="1" applyFill="1" applyBorder="1" applyAlignment="1">
      <alignment horizontal="center" vertical="center" wrapText="1"/>
      <protection/>
    </xf>
    <xf numFmtId="0" fontId="9" fillId="37" borderId="10" xfId="46" applyFont="1" applyFill="1" applyBorder="1" applyAlignment="1">
      <alignment horizontal="center" vertical="center" wrapText="1"/>
      <protection/>
    </xf>
    <xf numFmtId="0" fontId="0" fillId="37" borderId="10" xfId="46" applyFont="1" applyFill="1" applyBorder="1" applyAlignment="1">
      <alignment horizontal="center" vertical="center"/>
      <protection/>
    </xf>
    <xf numFmtId="0" fontId="9" fillId="37" borderId="10" xfId="45" applyFont="1" applyFill="1" applyBorder="1" applyAlignment="1">
      <alignment horizontal="center" vertical="center" wrapText="1"/>
      <protection/>
    </xf>
    <xf numFmtId="0" fontId="0" fillId="38" borderId="10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0" fillId="38" borderId="10" xfId="45" applyFill="1" applyBorder="1" applyAlignment="1">
      <alignment horizontal="center" vertical="center" wrapText="1"/>
      <protection/>
    </xf>
    <xf numFmtId="0" fontId="0" fillId="38" borderId="10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 wrapText="1"/>
    </xf>
    <xf numFmtId="0" fontId="0" fillId="38" borderId="10" xfId="45" applyFont="1" applyFill="1" applyBorder="1" applyAlignment="1">
      <alignment horizontal="center" vertical="center" wrapText="1"/>
      <protection/>
    </xf>
    <xf numFmtId="0" fontId="0" fillId="38" borderId="10" xfId="45" applyFont="1" applyFill="1" applyBorder="1" applyAlignment="1">
      <alignment horizontal="center" vertical="center" wrapText="1"/>
      <protection/>
    </xf>
    <xf numFmtId="0" fontId="0" fillId="38" borderId="10" xfId="45" applyFont="1" applyFill="1" applyBorder="1" applyAlignment="1">
      <alignment horizontal="center" vertical="center" wrapText="1"/>
      <protection/>
    </xf>
    <xf numFmtId="0" fontId="0" fillId="38" borderId="10" xfId="45" applyFont="1" applyFill="1" applyBorder="1" applyAlignment="1">
      <alignment horizontal="center" vertical="center" wrapText="1"/>
      <protection/>
    </xf>
    <xf numFmtId="0" fontId="0" fillId="38" borderId="10" xfId="0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38" borderId="10" xfId="45" applyFont="1" applyFill="1" applyBorder="1" applyAlignment="1">
      <alignment horizontal="center" vertical="center" wrapText="1"/>
      <protection/>
    </xf>
    <xf numFmtId="0" fontId="0" fillId="38" borderId="10" xfId="0" applyFont="1" applyFill="1" applyBorder="1" applyAlignment="1">
      <alignment horizontal="center" vertical="center" wrapText="1"/>
    </xf>
    <xf numFmtId="0" fontId="0" fillId="38" borderId="10" xfId="45" applyFont="1" applyFill="1" applyBorder="1" applyAlignment="1">
      <alignment horizontal="center" vertical="center" wrapText="1"/>
      <protection/>
    </xf>
    <xf numFmtId="0" fontId="8" fillId="38" borderId="10" xfId="45" applyFont="1" applyFill="1" applyBorder="1" applyAlignment="1">
      <alignment horizontal="center" vertical="center" wrapText="1"/>
      <protection/>
    </xf>
    <xf numFmtId="0" fontId="0" fillId="39" borderId="10" xfId="0" applyFont="1" applyFill="1" applyBorder="1" applyAlignment="1">
      <alignment horizontal="center" vertical="center" wrapText="1"/>
    </xf>
    <xf numFmtId="0" fontId="0" fillId="39" borderId="10" xfId="0" applyFill="1" applyBorder="1" applyAlignment="1">
      <alignment horizontal="center" vertical="center" wrapText="1"/>
    </xf>
    <xf numFmtId="0" fontId="0" fillId="39" borderId="10" xfId="45" applyFont="1" applyFill="1" applyBorder="1" applyAlignment="1">
      <alignment horizontal="center" vertical="center" wrapText="1"/>
      <protection/>
    </xf>
    <xf numFmtId="0" fontId="0" fillId="35" borderId="10" xfId="46" applyFont="1" applyFill="1" applyBorder="1" applyAlignment="1">
      <alignment horizontal="center" vertical="center" wrapText="1"/>
      <protection/>
    </xf>
    <xf numFmtId="0" fontId="0" fillId="35" borderId="10" xfId="0" applyFont="1" applyFill="1" applyBorder="1" applyAlignment="1">
      <alignment horizontal="center" vertical="center" wrapText="1"/>
    </xf>
    <xf numFmtId="0" fontId="0" fillId="40" borderId="10" xfId="0" applyFont="1" applyFill="1" applyBorder="1" applyAlignment="1">
      <alignment horizontal="center" vertical="center" wrapText="1"/>
    </xf>
    <xf numFmtId="0" fontId="0" fillId="40" borderId="10" xfId="0" applyFill="1" applyBorder="1" applyAlignment="1">
      <alignment horizontal="center" vertical="center" wrapText="1"/>
    </xf>
    <xf numFmtId="0" fontId="0" fillId="40" borderId="10" xfId="0" applyFont="1" applyFill="1" applyBorder="1" applyAlignment="1">
      <alignment horizontal="center" vertical="center" wrapText="1"/>
    </xf>
    <xf numFmtId="0" fontId="0" fillId="40" borderId="10" xfId="45" applyFont="1" applyFill="1" applyBorder="1" applyAlignment="1">
      <alignment horizontal="center" vertical="center" wrapText="1"/>
      <protection/>
    </xf>
    <xf numFmtId="0" fontId="0" fillId="40" borderId="10" xfId="45" applyFont="1" applyFill="1" applyBorder="1" applyAlignment="1">
      <alignment horizontal="center" vertical="center" wrapText="1"/>
      <protection/>
    </xf>
    <xf numFmtId="0" fontId="0" fillId="40" borderId="10" xfId="45" applyFont="1" applyFill="1" applyBorder="1" applyAlignment="1">
      <alignment horizontal="center" vertical="center" wrapText="1"/>
      <protection/>
    </xf>
    <xf numFmtId="0" fontId="0" fillId="40" borderId="10" xfId="46" applyFill="1" applyBorder="1" applyAlignment="1">
      <alignment horizontal="center" vertical="center" wrapText="1"/>
      <protection/>
    </xf>
    <xf numFmtId="0" fontId="0" fillId="40" borderId="10" xfId="46" applyFont="1" applyFill="1" applyBorder="1" applyAlignment="1">
      <alignment horizontal="center" vertical="center" wrapText="1"/>
      <protection/>
    </xf>
    <xf numFmtId="0" fontId="0" fillId="40" borderId="10" xfId="46" applyFont="1" applyFill="1" applyBorder="1" applyAlignment="1">
      <alignment horizontal="center" vertical="center" wrapText="1"/>
      <protection/>
    </xf>
    <xf numFmtId="0" fontId="0" fillId="40" borderId="10" xfId="46" applyFill="1" applyBorder="1" applyAlignment="1">
      <alignment horizontal="center" vertical="center"/>
      <protection/>
    </xf>
    <xf numFmtId="0" fontId="0" fillId="40" borderId="10" xfId="46" applyFont="1" applyFill="1" applyBorder="1" applyAlignment="1">
      <alignment horizontal="center" vertical="center"/>
      <protection/>
    </xf>
    <xf numFmtId="0" fontId="46" fillId="40" borderId="10" xfId="47" applyFont="1" applyFill="1" applyBorder="1" applyAlignment="1">
      <alignment horizontal="center" vertical="center" wrapText="1"/>
      <protection/>
    </xf>
    <xf numFmtId="0" fontId="0" fillId="40" borderId="10" xfId="47" applyFont="1" applyFill="1" applyBorder="1" applyAlignment="1">
      <alignment horizontal="center" vertical="center" wrapText="1"/>
      <protection/>
    </xf>
    <xf numFmtId="0" fontId="0" fillId="40" borderId="10" xfId="0" applyFont="1" applyFill="1" applyBorder="1" applyAlignment="1">
      <alignment vertical="center" wrapText="1"/>
    </xf>
    <xf numFmtId="0" fontId="0" fillId="40" borderId="10" xfId="0" applyFont="1" applyFill="1" applyBorder="1" applyAlignment="1">
      <alignment vertical="center" wrapText="1"/>
    </xf>
    <xf numFmtId="0" fontId="0" fillId="40" borderId="10" xfId="0" applyFont="1" applyFill="1" applyBorder="1" applyAlignment="1">
      <alignment horizontal="center" vertical="center" wrapText="1"/>
    </xf>
    <xf numFmtId="0" fontId="0" fillId="40" borderId="10" xfId="0" applyFont="1" applyFill="1" applyBorder="1" applyAlignment="1">
      <alignment horizontal="center" vertical="center" wrapText="1"/>
    </xf>
    <xf numFmtId="0" fontId="0" fillId="40" borderId="10" xfId="45" applyFont="1" applyFill="1" applyBorder="1" applyAlignment="1">
      <alignment horizontal="center" vertical="center" wrapText="1"/>
      <protection/>
    </xf>
    <xf numFmtId="0" fontId="0" fillId="40" borderId="10" xfId="0" applyFill="1" applyBorder="1" applyAlignment="1">
      <alignment horizontal="center" vertical="center"/>
    </xf>
    <xf numFmtId="0" fontId="0" fillId="40" borderId="10" xfId="45" applyFont="1" applyFill="1" applyBorder="1" applyAlignment="1">
      <alignment horizontal="center" vertical="center"/>
      <protection/>
    </xf>
    <xf numFmtId="0" fontId="7" fillId="40" borderId="10" xfId="45" applyFont="1" applyFill="1" applyBorder="1" applyAlignment="1">
      <alignment horizontal="center" vertical="center"/>
      <protection/>
    </xf>
    <xf numFmtId="0" fontId="0" fillId="40" borderId="10" xfId="0" applyFont="1" applyFill="1" applyBorder="1" applyAlignment="1">
      <alignment horizontal="center" vertical="center" wrapText="1"/>
    </xf>
    <xf numFmtId="0" fontId="0" fillId="40" borderId="10" xfId="45" applyFill="1" applyBorder="1" applyAlignment="1">
      <alignment horizontal="center" vertical="center" wrapText="1"/>
      <protection/>
    </xf>
    <xf numFmtId="0" fontId="0" fillId="40" borderId="10" xfId="48" applyFont="1" applyFill="1" applyBorder="1" applyAlignment="1">
      <alignment horizontal="center" vertical="center" wrapText="1"/>
      <protection/>
    </xf>
    <xf numFmtId="0" fontId="0" fillId="40" borderId="10" xfId="0" applyFont="1" applyFill="1" applyBorder="1" applyAlignment="1">
      <alignment horizontal="center" vertical="center"/>
    </xf>
    <xf numFmtId="0" fontId="0" fillId="40" borderId="10" xfId="48" applyNumberFormat="1" applyFont="1" applyFill="1" applyBorder="1" applyAlignment="1">
      <alignment horizontal="center" vertical="center"/>
      <protection/>
    </xf>
    <xf numFmtId="0" fontId="7" fillId="40" borderId="10" xfId="48" applyNumberFormat="1" applyFont="1" applyFill="1" applyBorder="1" applyAlignment="1">
      <alignment horizontal="center" vertical="center"/>
      <protection/>
    </xf>
    <xf numFmtId="0" fontId="0" fillId="28" borderId="10" xfId="45" applyFill="1" applyBorder="1" applyAlignment="1">
      <alignment horizontal="center" vertical="center" wrapText="1"/>
      <protection/>
    </xf>
    <xf numFmtId="0" fontId="0" fillId="28" borderId="10" xfId="0" applyFont="1" applyFill="1" applyBorder="1" applyAlignment="1">
      <alignment horizontal="center" vertical="center" wrapText="1"/>
    </xf>
    <xf numFmtId="0" fontId="0" fillId="28" borderId="10" xfId="0" applyFont="1" applyFill="1" applyBorder="1" applyAlignment="1">
      <alignment horizontal="center" vertical="center" wrapText="1"/>
    </xf>
    <xf numFmtId="0" fontId="0" fillId="28" borderId="10" xfId="45" applyFill="1" applyBorder="1" applyAlignment="1">
      <alignment horizontal="center" vertical="center"/>
      <protection/>
    </xf>
    <xf numFmtId="0" fontId="7" fillId="28" borderId="10" xfId="45" applyFont="1" applyFill="1" applyBorder="1" applyAlignment="1">
      <alignment horizontal="center" vertical="center"/>
      <protection/>
    </xf>
    <xf numFmtId="0" fontId="0" fillId="28" borderId="10" xfId="0" applyFont="1" applyFill="1" applyBorder="1" applyAlignment="1">
      <alignment horizontal="center" vertical="center" wrapText="1"/>
    </xf>
    <xf numFmtId="0" fontId="0" fillId="28" borderId="10" xfId="46" applyFill="1" applyBorder="1" applyAlignment="1">
      <alignment horizontal="center" vertical="center" wrapText="1"/>
      <protection/>
    </xf>
    <xf numFmtId="0" fontId="0" fillId="28" borderId="10" xfId="0" applyFill="1" applyBorder="1" applyAlignment="1">
      <alignment horizontal="center" vertical="center"/>
    </xf>
    <xf numFmtId="0" fontId="0" fillId="28" borderId="10" xfId="46" applyFill="1" applyBorder="1" applyAlignment="1">
      <alignment horizontal="center" vertical="center"/>
      <protection/>
    </xf>
    <xf numFmtId="0" fontId="7" fillId="28" borderId="10" xfId="46" applyFont="1" applyFill="1" applyBorder="1" applyAlignment="1">
      <alignment horizontal="center" vertical="center"/>
      <protection/>
    </xf>
    <xf numFmtId="0" fontId="0" fillId="35" borderId="10" xfId="0" applyFont="1" applyFill="1" applyBorder="1" applyAlignment="1">
      <alignment horizontal="center" vertical="center"/>
    </xf>
    <xf numFmtId="0" fontId="0" fillId="35" borderId="10" xfId="46" applyFont="1" applyFill="1" applyBorder="1" applyAlignment="1">
      <alignment horizontal="center" vertical="center"/>
      <protection/>
    </xf>
    <xf numFmtId="0" fontId="0" fillId="35" borderId="10" xfId="0" applyFont="1" applyFill="1" applyBorder="1" applyAlignment="1">
      <alignment horizontal="center" vertical="center"/>
    </xf>
    <xf numFmtId="0" fontId="11" fillId="39" borderId="10" xfId="46" applyFont="1" applyFill="1" applyBorder="1" applyAlignment="1">
      <alignment horizontal="center" vertical="center" wrapText="1"/>
      <protection/>
    </xf>
    <xf numFmtId="0" fontId="0" fillId="39" borderId="10" xfId="46" applyFont="1" applyFill="1" applyBorder="1" applyAlignment="1">
      <alignment horizontal="center" vertical="center" wrapText="1"/>
      <protection/>
    </xf>
    <xf numFmtId="0" fontId="0" fillId="39" borderId="10" xfId="0" applyFont="1" applyFill="1" applyBorder="1" applyAlignment="1">
      <alignment horizontal="center" vertical="center" wrapText="1"/>
    </xf>
    <xf numFmtId="0" fontId="0" fillId="39" borderId="10" xfId="48" applyFont="1" applyFill="1" applyBorder="1" applyAlignment="1">
      <alignment horizontal="center" vertical="center" wrapText="1"/>
      <protection/>
    </xf>
    <xf numFmtId="0" fontId="0" fillId="39" borderId="10" xfId="42" applyFill="1" applyBorder="1" applyAlignment="1">
      <alignment horizontal="center" vertical="center"/>
      <protection/>
    </xf>
    <xf numFmtId="0" fontId="0" fillId="39" borderId="10" xfId="48" applyNumberFormat="1" applyFont="1" applyFill="1" applyBorder="1" applyAlignment="1">
      <alignment horizontal="center" vertical="center"/>
      <protection/>
    </xf>
    <xf numFmtId="0" fontId="7" fillId="39" borderId="10" xfId="48" applyNumberFormat="1" applyFont="1" applyFill="1" applyBorder="1" applyAlignment="1">
      <alignment horizontal="center" vertical="center"/>
      <protection/>
    </xf>
    <xf numFmtId="0" fontId="0" fillId="41" borderId="10" xfId="0" applyFont="1" applyFill="1" applyBorder="1" applyAlignment="1">
      <alignment horizontal="center" vertical="center" wrapText="1"/>
    </xf>
    <xf numFmtId="0" fontId="0" fillId="41" borderId="10" xfId="45" applyFont="1" applyFill="1" applyBorder="1" applyAlignment="1">
      <alignment horizontal="center" vertical="center" wrapText="1"/>
      <protection/>
    </xf>
    <xf numFmtId="0" fontId="0" fillId="41" borderId="10" xfId="45" applyFont="1" applyFill="1" applyBorder="1" applyAlignment="1">
      <alignment horizontal="center" vertical="center" wrapText="1"/>
      <protection/>
    </xf>
    <xf numFmtId="0" fontId="0" fillId="28" borderId="10" xfId="45" applyFont="1" applyFill="1" applyBorder="1" applyAlignment="1">
      <alignment horizontal="center" vertical="center" wrapText="1"/>
      <protection/>
    </xf>
    <xf numFmtId="0" fontId="6" fillId="34" borderId="10" xfId="42" applyFont="1" applyFill="1" applyBorder="1" applyAlignment="1">
      <alignment horizontal="center" vertical="center"/>
      <protection/>
    </xf>
    <xf numFmtId="0" fontId="6" fillId="34" borderId="11" xfId="42" applyFont="1" applyFill="1" applyBorder="1" applyAlignment="1">
      <alignment horizontal="center" vertical="center"/>
      <protection/>
    </xf>
    <xf numFmtId="49" fontId="6" fillId="34" borderId="10" xfId="42" applyNumberFormat="1" applyFont="1" applyFill="1" applyBorder="1" applyAlignment="1">
      <alignment horizontal="center" vertical="center"/>
      <protection/>
    </xf>
    <xf numFmtId="0" fontId="47" fillId="0" borderId="10" xfId="42" applyFont="1" applyBorder="1" applyAlignment="1">
      <alignment horizontal="center" vertical="center"/>
      <protection/>
    </xf>
    <xf numFmtId="0" fontId="47" fillId="0" borderId="10" xfId="42" applyFont="1" applyBorder="1" applyAlignment="1">
      <alignment vertical="center"/>
      <protection/>
    </xf>
    <xf numFmtId="49" fontId="47" fillId="0" borderId="10" xfId="42" applyNumberFormat="1" applyFont="1" applyBorder="1" applyAlignment="1">
      <alignment horizontal="center" vertical="center"/>
      <protection/>
    </xf>
    <xf numFmtId="0" fontId="0" fillId="41" borderId="10" xfId="45" applyFont="1" applyFill="1" applyBorder="1" applyAlignment="1">
      <alignment horizontal="center" vertical="center" wrapText="1"/>
      <protection/>
    </xf>
    <xf numFmtId="0" fontId="0" fillId="38" borderId="10" xfId="45" applyFont="1" applyFill="1" applyBorder="1" applyAlignment="1">
      <alignment horizontal="center" vertical="center" wrapText="1"/>
      <protection/>
    </xf>
    <xf numFmtId="0" fontId="6" fillId="36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0" fillId="32" borderId="10" xfId="45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6" fillId="36" borderId="15" xfId="0" applyFont="1" applyFill="1" applyBorder="1" applyAlignment="1">
      <alignment horizontal="center" vertical="center"/>
    </xf>
    <xf numFmtId="0" fontId="6" fillId="36" borderId="20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49" fontId="6" fillId="36" borderId="12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32" borderId="21" xfId="0" applyFont="1" applyFill="1" applyBorder="1" applyAlignment="1">
      <alignment horizontal="center" vertical="center"/>
    </xf>
    <xf numFmtId="0" fontId="6" fillId="32" borderId="18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4" xfId="44"/>
    <cellStyle name="常规_Sheet1" xfId="45"/>
    <cellStyle name="常规_Sheet1 2" xfId="46"/>
    <cellStyle name="常规_Sheet1 2 2" xfId="47"/>
    <cellStyle name="常规_Sheet1 3" xfId="48"/>
    <cellStyle name="Hyperlink" xfId="49"/>
    <cellStyle name="超链接 2" xfId="50"/>
    <cellStyle name="超链接 2 2" xfId="51"/>
    <cellStyle name="超链接 2 3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zoomScale="93" zoomScaleNormal="93" zoomScalePageLayoutView="0" workbookViewId="0" topLeftCell="A1">
      <pane ySplit="3" topLeftCell="A4" activePane="bottomLeft" state="frozen"/>
      <selection pane="topLeft" activeCell="A1" sqref="A1"/>
      <selection pane="bottomLeft" activeCell="O12" sqref="O12"/>
    </sheetView>
  </sheetViews>
  <sheetFormatPr defaultColWidth="9.00390625" defaultRowHeight="14.25"/>
  <cols>
    <col min="1" max="1" width="5.75390625" style="0" customWidth="1"/>
    <col min="2" max="2" width="19.875" style="0" customWidth="1"/>
    <col min="3" max="3" width="6.50390625" style="0" customWidth="1"/>
    <col min="4" max="15" width="7.125" style="0" customWidth="1"/>
    <col min="17" max="17" width="24.125" style="2" customWidth="1"/>
    <col min="18" max="18" width="18.25390625" style="2" customWidth="1"/>
    <col min="19" max="19" width="10.125" style="0" customWidth="1"/>
    <col min="20" max="20" width="23.75390625" style="0" customWidth="1"/>
  </cols>
  <sheetData>
    <row r="1" spans="1:18" ht="36" customHeight="1">
      <c r="A1" s="169" t="s">
        <v>211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1"/>
      <c r="R1" s="13"/>
    </row>
    <row r="2" spans="1:19" ht="19.5" customHeight="1">
      <c r="A2" s="172" t="s">
        <v>37</v>
      </c>
      <c r="B2" s="174" t="s">
        <v>38</v>
      </c>
      <c r="C2" s="176" t="s">
        <v>39</v>
      </c>
      <c r="D2" s="178" t="s">
        <v>271</v>
      </c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78" t="s">
        <v>15</v>
      </c>
      <c r="Q2" s="179"/>
      <c r="R2" s="176" t="s">
        <v>131</v>
      </c>
      <c r="S2" s="186" t="s">
        <v>79</v>
      </c>
    </row>
    <row r="3" spans="1:19" ht="19.5" customHeight="1">
      <c r="A3" s="173"/>
      <c r="B3" s="175"/>
      <c r="C3" s="177"/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3" t="s">
        <v>0</v>
      </c>
      <c r="Q3" s="10" t="s">
        <v>1</v>
      </c>
      <c r="R3" s="177"/>
      <c r="S3" s="186"/>
    </row>
    <row r="4" spans="1:19" ht="18" customHeight="1">
      <c r="A4" s="5">
        <v>1</v>
      </c>
      <c r="B4" s="133" t="s">
        <v>16</v>
      </c>
      <c r="C4" s="133">
        <v>80</v>
      </c>
      <c r="D4" s="133"/>
      <c r="E4" s="133"/>
      <c r="F4" s="133" t="s">
        <v>172</v>
      </c>
      <c r="G4" s="133" t="s">
        <v>173</v>
      </c>
      <c r="H4" s="133" t="s">
        <v>240</v>
      </c>
      <c r="I4" s="133" t="s">
        <v>247</v>
      </c>
      <c r="J4" s="133" t="s">
        <v>173</v>
      </c>
      <c r="K4" s="133"/>
      <c r="L4" s="133" t="s">
        <v>232</v>
      </c>
      <c r="M4" s="133" t="s">
        <v>248</v>
      </c>
      <c r="N4" s="133" t="s">
        <v>172</v>
      </c>
      <c r="O4" s="133"/>
      <c r="P4" s="33" t="s">
        <v>249</v>
      </c>
      <c r="Q4" s="33" t="s">
        <v>250</v>
      </c>
      <c r="R4" s="33">
        <v>300</v>
      </c>
      <c r="S4" s="9">
        <f>COUNTA(D4:O4)*R4</f>
        <v>2400</v>
      </c>
    </row>
    <row r="5" spans="1:19" ht="18" customHeight="1">
      <c r="A5" s="5">
        <v>2</v>
      </c>
      <c r="B5" s="133" t="s">
        <v>17</v>
      </c>
      <c r="C5" s="133">
        <v>36</v>
      </c>
      <c r="D5" s="133"/>
      <c r="E5" s="133" t="s">
        <v>171</v>
      </c>
      <c r="F5" s="133" t="s">
        <v>303</v>
      </c>
      <c r="G5" s="133"/>
      <c r="H5" s="133"/>
      <c r="I5" s="133"/>
      <c r="J5" s="133"/>
      <c r="K5" s="133"/>
      <c r="L5" s="133" t="s">
        <v>172</v>
      </c>
      <c r="M5" s="133"/>
      <c r="N5" s="133"/>
      <c r="O5" s="133"/>
      <c r="P5" s="16" t="s">
        <v>104</v>
      </c>
      <c r="Q5" s="33" t="s">
        <v>105</v>
      </c>
      <c r="R5" s="33">
        <v>160</v>
      </c>
      <c r="S5" s="9">
        <f aca="true" t="shared" si="0" ref="S5:S37">COUNTA(D5:O5)*R5</f>
        <v>480</v>
      </c>
    </row>
    <row r="6" spans="1:20" ht="18" customHeight="1">
      <c r="A6" s="5">
        <v>3</v>
      </c>
      <c r="B6" s="133" t="s">
        <v>126</v>
      </c>
      <c r="C6" s="133">
        <v>14</v>
      </c>
      <c r="D6" s="133"/>
      <c r="E6" s="133"/>
      <c r="F6" s="133"/>
      <c r="G6" s="133" t="s">
        <v>197</v>
      </c>
      <c r="H6" s="133" t="s">
        <v>198</v>
      </c>
      <c r="I6" s="133" t="s">
        <v>199</v>
      </c>
      <c r="J6" s="133"/>
      <c r="K6" s="133"/>
      <c r="L6" s="133" t="s">
        <v>200</v>
      </c>
      <c r="M6" s="133" t="s">
        <v>201</v>
      </c>
      <c r="N6" s="133" t="s">
        <v>202</v>
      </c>
      <c r="O6" s="133"/>
      <c r="P6" s="33" t="s">
        <v>203</v>
      </c>
      <c r="Q6" s="33" t="s">
        <v>204</v>
      </c>
      <c r="R6" s="27">
        <v>50</v>
      </c>
      <c r="S6" s="9">
        <f>COUNTA(D6:O6)*R6</f>
        <v>300</v>
      </c>
      <c r="T6" s="28"/>
    </row>
    <row r="7" spans="1:19" ht="18" customHeight="1">
      <c r="A7" s="5">
        <v>4</v>
      </c>
      <c r="B7" s="17" t="s">
        <v>18</v>
      </c>
      <c r="C7" s="17">
        <v>60</v>
      </c>
      <c r="D7" s="17"/>
      <c r="E7" s="17"/>
      <c r="F7" s="17" t="s">
        <v>296</v>
      </c>
      <c r="G7" s="17" t="s">
        <v>297</v>
      </c>
      <c r="H7" s="17" t="s">
        <v>291</v>
      </c>
      <c r="I7" s="17" t="s">
        <v>292</v>
      </c>
      <c r="J7" s="17" t="s">
        <v>289</v>
      </c>
      <c r="K7" s="17"/>
      <c r="L7" s="17" t="s">
        <v>293</v>
      </c>
      <c r="M7" s="17" t="s">
        <v>295</v>
      </c>
      <c r="N7" s="17" t="s">
        <v>290</v>
      </c>
      <c r="O7" s="17" t="s">
        <v>293</v>
      </c>
      <c r="P7" s="33" t="s">
        <v>186</v>
      </c>
      <c r="Q7" s="33" t="s">
        <v>117</v>
      </c>
      <c r="R7" s="33">
        <v>180</v>
      </c>
      <c r="S7" s="9">
        <f t="shared" si="0"/>
        <v>1620</v>
      </c>
    </row>
    <row r="8" spans="1:19" ht="18" customHeight="1">
      <c r="A8" s="5">
        <v>5</v>
      </c>
      <c r="B8" s="17" t="s">
        <v>19</v>
      </c>
      <c r="C8" s="17">
        <v>50</v>
      </c>
      <c r="D8" s="17"/>
      <c r="E8" s="17"/>
      <c r="F8" s="17" t="s">
        <v>212</v>
      </c>
      <c r="G8" s="17"/>
      <c r="H8" s="17"/>
      <c r="I8" s="17"/>
      <c r="J8" s="17" t="s">
        <v>213</v>
      </c>
      <c r="K8" s="17"/>
      <c r="L8" s="17"/>
      <c r="M8" s="17" t="s">
        <v>214</v>
      </c>
      <c r="N8" s="17"/>
      <c r="O8" s="17"/>
      <c r="P8" s="33" t="s">
        <v>113</v>
      </c>
      <c r="Q8" s="64" t="s">
        <v>146</v>
      </c>
      <c r="R8" s="33">
        <v>180</v>
      </c>
      <c r="S8" s="9">
        <f t="shared" si="0"/>
        <v>540</v>
      </c>
    </row>
    <row r="9" spans="1:20" ht="18" customHeight="1">
      <c r="A9" s="5">
        <v>6</v>
      </c>
      <c r="B9" s="17" t="s">
        <v>151</v>
      </c>
      <c r="C9" s="17">
        <v>48</v>
      </c>
      <c r="D9" s="17"/>
      <c r="E9" s="17"/>
      <c r="F9" s="17" t="s">
        <v>178</v>
      </c>
      <c r="G9" s="17"/>
      <c r="H9" s="17" t="s">
        <v>231</v>
      </c>
      <c r="I9" s="17"/>
      <c r="J9" s="17"/>
      <c r="K9" s="17"/>
      <c r="L9" s="17" t="s">
        <v>232</v>
      </c>
      <c r="M9" s="17"/>
      <c r="N9" s="17" t="s">
        <v>159</v>
      </c>
      <c r="O9" s="17"/>
      <c r="P9" s="61" t="s">
        <v>268</v>
      </c>
      <c r="Q9" s="41" t="s">
        <v>269</v>
      </c>
      <c r="R9" s="41">
        <v>200</v>
      </c>
      <c r="S9" s="9">
        <f>COUNTA(D9:O9)*R9</f>
        <v>800</v>
      </c>
      <c r="T9" s="22"/>
    </row>
    <row r="10" spans="1:19" ht="18" customHeight="1">
      <c r="A10" s="5">
        <v>7</v>
      </c>
      <c r="B10" s="17" t="s">
        <v>20</v>
      </c>
      <c r="C10" s="17">
        <v>24</v>
      </c>
      <c r="D10" s="17"/>
      <c r="E10" s="17"/>
      <c r="F10" s="17"/>
      <c r="G10" s="17" t="s">
        <v>173</v>
      </c>
      <c r="H10" s="17" t="s">
        <v>240</v>
      </c>
      <c r="I10" s="17"/>
      <c r="J10" s="17"/>
      <c r="K10" s="17"/>
      <c r="L10" s="17"/>
      <c r="M10" s="17" t="s">
        <v>188</v>
      </c>
      <c r="N10" s="17" t="s">
        <v>172</v>
      </c>
      <c r="O10" s="17"/>
      <c r="P10" s="23" t="s">
        <v>115</v>
      </c>
      <c r="Q10" s="23" t="s">
        <v>116</v>
      </c>
      <c r="R10" s="23">
        <v>160</v>
      </c>
      <c r="S10" s="9">
        <f t="shared" si="0"/>
        <v>640</v>
      </c>
    </row>
    <row r="11" spans="1:19" ht="18" customHeight="1">
      <c r="A11" s="5">
        <v>8</v>
      </c>
      <c r="B11" s="17" t="s">
        <v>125</v>
      </c>
      <c r="C11" s="17">
        <v>80</v>
      </c>
      <c r="D11" s="17"/>
      <c r="E11" s="17"/>
      <c r="F11" s="17"/>
      <c r="G11" s="17" t="s">
        <v>180</v>
      </c>
      <c r="H11" s="17"/>
      <c r="I11" s="17" t="s">
        <v>305</v>
      </c>
      <c r="J11" s="17"/>
      <c r="K11" s="17"/>
      <c r="L11" s="17" t="s">
        <v>182</v>
      </c>
      <c r="M11" s="17"/>
      <c r="N11" s="17" t="s">
        <v>193</v>
      </c>
      <c r="O11" s="17"/>
      <c r="P11" s="55" t="s">
        <v>166</v>
      </c>
      <c r="Q11" s="41">
        <v>15696664461</v>
      </c>
      <c r="R11" s="41">
        <v>200</v>
      </c>
      <c r="S11" s="9">
        <f>COUNTA(D11:O11)*R11</f>
        <v>800</v>
      </c>
    </row>
    <row r="12" spans="1:19" ht="18" customHeight="1">
      <c r="A12" s="5">
        <v>9</v>
      </c>
      <c r="B12" s="107" t="s">
        <v>21</v>
      </c>
      <c r="C12" s="107">
        <v>60</v>
      </c>
      <c r="D12" s="107"/>
      <c r="E12" s="107"/>
      <c r="F12" s="107"/>
      <c r="G12" s="107" t="s">
        <v>283</v>
      </c>
      <c r="H12" s="107" t="s">
        <v>284</v>
      </c>
      <c r="I12" s="107" t="s">
        <v>285</v>
      </c>
      <c r="J12" s="107"/>
      <c r="K12" s="107"/>
      <c r="L12" s="107" t="s">
        <v>286</v>
      </c>
      <c r="M12" s="107" t="s">
        <v>287</v>
      </c>
      <c r="N12" s="107" t="s">
        <v>288</v>
      </c>
      <c r="O12" s="107"/>
      <c r="P12" s="64" t="s">
        <v>96</v>
      </c>
      <c r="Q12" s="33" t="s">
        <v>114</v>
      </c>
      <c r="R12" s="33">
        <v>180</v>
      </c>
      <c r="S12" s="9">
        <f t="shared" si="0"/>
        <v>1080</v>
      </c>
    </row>
    <row r="13" spans="1:19" ht="18" customHeight="1">
      <c r="A13" s="5">
        <v>10</v>
      </c>
      <c r="B13" s="107" t="s">
        <v>22</v>
      </c>
      <c r="C13" s="107">
        <v>48</v>
      </c>
      <c r="D13" s="107" t="s">
        <v>312</v>
      </c>
      <c r="E13" s="107" t="s">
        <v>237</v>
      </c>
      <c r="F13" s="107" t="s">
        <v>239</v>
      </c>
      <c r="G13" s="107" t="s">
        <v>238</v>
      </c>
      <c r="H13" s="107"/>
      <c r="I13" s="107"/>
      <c r="J13" s="107"/>
      <c r="K13" s="107"/>
      <c r="L13" s="107"/>
      <c r="M13" s="107"/>
      <c r="N13" s="107"/>
      <c r="O13" s="107"/>
      <c r="P13" s="23" t="s">
        <v>91</v>
      </c>
      <c r="Q13" s="23" t="s">
        <v>92</v>
      </c>
      <c r="R13" s="23">
        <v>200</v>
      </c>
      <c r="S13" s="9">
        <f t="shared" si="0"/>
        <v>800</v>
      </c>
    </row>
    <row r="14" spans="1:19" ht="18" customHeight="1">
      <c r="A14" s="5">
        <v>11</v>
      </c>
      <c r="B14" s="107" t="s">
        <v>25</v>
      </c>
      <c r="C14" s="107">
        <v>60</v>
      </c>
      <c r="D14" s="107"/>
      <c r="E14" s="107"/>
      <c r="F14" s="107"/>
      <c r="G14" s="107" t="s">
        <v>331</v>
      </c>
      <c r="H14" s="107"/>
      <c r="I14" s="107"/>
      <c r="J14" s="107" t="s">
        <v>333</v>
      </c>
      <c r="K14" s="107"/>
      <c r="L14" s="107"/>
      <c r="M14" s="107"/>
      <c r="N14" s="107" t="s">
        <v>332</v>
      </c>
      <c r="O14" s="107" t="s">
        <v>334</v>
      </c>
      <c r="P14" s="56" t="s">
        <v>118</v>
      </c>
      <c r="Q14" s="54" t="s">
        <v>119</v>
      </c>
      <c r="R14" s="41">
        <v>180</v>
      </c>
      <c r="S14" s="9">
        <f t="shared" si="0"/>
        <v>720</v>
      </c>
    </row>
    <row r="15" spans="1:19" ht="18" customHeight="1">
      <c r="A15" s="5">
        <v>12</v>
      </c>
      <c r="B15" s="107" t="s">
        <v>23</v>
      </c>
      <c r="C15" s="107">
        <v>24</v>
      </c>
      <c r="D15" s="107"/>
      <c r="E15" s="107" t="s">
        <v>252</v>
      </c>
      <c r="F15" s="107"/>
      <c r="G15" s="107"/>
      <c r="H15" s="107" t="s">
        <v>254</v>
      </c>
      <c r="I15" s="107"/>
      <c r="J15" s="107"/>
      <c r="K15" s="107"/>
      <c r="L15" s="107" t="s">
        <v>317</v>
      </c>
      <c r="M15" s="107"/>
      <c r="N15" s="107" t="s">
        <v>253</v>
      </c>
      <c r="O15" s="107"/>
      <c r="P15" s="16" t="s">
        <v>24</v>
      </c>
      <c r="Q15" s="33" t="s">
        <v>89</v>
      </c>
      <c r="R15" s="33">
        <v>80</v>
      </c>
      <c r="S15" s="9">
        <f>COUNTA(D15:O15)*R15</f>
        <v>320</v>
      </c>
    </row>
    <row r="16" spans="1:19" ht="18" customHeight="1">
      <c r="A16" s="5">
        <v>13</v>
      </c>
      <c r="B16" s="107" t="s">
        <v>83</v>
      </c>
      <c r="C16" s="107">
        <v>24</v>
      </c>
      <c r="D16" s="107"/>
      <c r="E16" s="107"/>
      <c r="F16" s="107" t="s">
        <v>205</v>
      </c>
      <c r="G16" s="107"/>
      <c r="H16" s="107" t="s">
        <v>206</v>
      </c>
      <c r="I16" s="107"/>
      <c r="J16" s="107"/>
      <c r="K16" s="107"/>
      <c r="L16" s="107" t="s">
        <v>207</v>
      </c>
      <c r="M16" s="107"/>
      <c r="N16" s="107" t="s">
        <v>208</v>
      </c>
      <c r="O16" s="107"/>
      <c r="P16" s="33" t="s">
        <v>209</v>
      </c>
      <c r="Q16" s="64" t="s">
        <v>210</v>
      </c>
      <c r="R16" s="64">
        <v>80</v>
      </c>
      <c r="S16" s="9">
        <f t="shared" si="0"/>
        <v>320</v>
      </c>
    </row>
    <row r="17" spans="1:19" ht="18" customHeight="1">
      <c r="A17" s="5">
        <v>14</v>
      </c>
      <c r="B17" s="107" t="s">
        <v>40</v>
      </c>
      <c r="C17" s="107">
        <v>48</v>
      </c>
      <c r="D17" s="107"/>
      <c r="E17" s="107"/>
      <c r="F17" s="107" t="s">
        <v>315</v>
      </c>
      <c r="G17" s="107"/>
      <c r="H17" s="107" t="s">
        <v>308</v>
      </c>
      <c r="I17" s="107"/>
      <c r="J17" s="107"/>
      <c r="K17" s="107"/>
      <c r="L17" s="107" t="s">
        <v>316</v>
      </c>
      <c r="M17" s="107"/>
      <c r="N17" s="107" t="s">
        <v>315</v>
      </c>
      <c r="O17" s="107"/>
      <c r="P17" s="23" t="s">
        <v>162</v>
      </c>
      <c r="Q17" s="23" t="s">
        <v>163</v>
      </c>
      <c r="R17" s="63">
        <v>200</v>
      </c>
      <c r="S17" s="9">
        <f t="shared" si="0"/>
        <v>800</v>
      </c>
    </row>
    <row r="18" spans="1:20" ht="18" customHeight="1">
      <c r="A18" s="5">
        <v>15</v>
      </c>
      <c r="B18" s="107" t="s">
        <v>170</v>
      </c>
      <c r="C18" s="107">
        <v>30</v>
      </c>
      <c r="D18" s="107"/>
      <c r="E18" s="107" t="s">
        <v>321</v>
      </c>
      <c r="F18" s="107"/>
      <c r="G18" s="107" t="s">
        <v>299</v>
      </c>
      <c r="H18" s="107" t="s">
        <v>308</v>
      </c>
      <c r="I18" s="107"/>
      <c r="J18" s="107" t="s">
        <v>306</v>
      </c>
      <c r="K18" s="107"/>
      <c r="L18" s="107"/>
      <c r="M18" s="107"/>
      <c r="N18" s="107"/>
      <c r="O18" s="107"/>
      <c r="P18" s="34" t="s">
        <v>176</v>
      </c>
      <c r="Q18" s="34" t="s">
        <v>177</v>
      </c>
      <c r="R18" s="34">
        <v>90</v>
      </c>
      <c r="S18" s="9">
        <f>COUNTA(D18:O18)*R18</f>
        <v>360</v>
      </c>
      <c r="T18" s="22"/>
    </row>
    <row r="19" spans="1:19" ht="18" customHeight="1">
      <c r="A19" s="5">
        <v>16</v>
      </c>
      <c r="B19" s="92" t="s">
        <v>102</v>
      </c>
      <c r="C19" s="92">
        <v>59</v>
      </c>
      <c r="D19" s="92" t="s">
        <v>223</v>
      </c>
      <c r="E19" s="92"/>
      <c r="F19" s="92" t="s">
        <v>218</v>
      </c>
      <c r="G19" s="92" t="s">
        <v>222</v>
      </c>
      <c r="H19" s="92" t="s">
        <v>221</v>
      </c>
      <c r="I19" s="92"/>
      <c r="J19" s="92"/>
      <c r="K19" s="92"/>
      <c r="L19" s="92" t="s">
        <v>220</v>
      </c>
      <c r="M19" s="92" t="s">
        <v>219</v>
      </c>
      <c r="N19" s="92" t="s">
        <v>218</v>
      </c>
      <c r="O19" s="92"/>
      <c r="P19" s="65" t="s">
        <v>157</v>
      </c>
      <c r="Q19" s="66" t="s">
        <v>158</v>
      </c>
      <c r="R19" s="67">
        <v>220</v>
      </c>
      <c r="S19" s="9">
        <f t="shared" si="0"/>
        <v>1540</v>
      </c>
    </row>
    <row r="20" spans="1:19" ht="18" customHeight="1">
      <c r="A20" s="5">
        <v>17</v>
      </c>
      <c r="B20" s="92" t="s">
        <v>26</v>
      </c>
      <c r="C20" s="92">
        <v>48</v>
      </c>
      <c r="D20" s="92" t="s">
        <v>216</v>
      </c>
      <c r="E20" s="92"/>
      <c r="F20" s="92"/>
      <c r="G20" s="92" t="s">
        <v>217</v>
      </c>
      <c r="H20" s="92"/>
      <c r="I20" s="92"/>
      <c r="J20" s="92" t="s">
        <v>190</v>
      </c>
      <c r="K20" s="92"/>
      <c r="L20" s="92"/>
      <c r="M20" s="92"/>
      <c r="N20" s="92" t="s">
        <v>215</v>
      </c>
      <c r="O20" s="92"/>
      <c r="P20" s="16" t="s">
        <v>191</v>
      </c>
      <c r="Q20" s="55" t="s">
        <v>246</v>
      </c>
      <c r="R20" s="23">
        <v>220</v>
      </c>
      <c r="S20" s="9">
        <f t="shared" si="0"/>
        <v>880</v>
      </c>
    </row>
    <row r="21" spans="1:19" ht="18" customHeight="1">
      <c r="A21" s="5">
        <v>18</v>
      </c>
      <c r="B21" s="92" t="s">
        <v>103</v>
      </c>
      <c r="C21" s="92">
        <v>60</v>
      </c>
      <c r="D21" s="92"/>
      <c r="E21" s="92"/>
      <c r="F21" s="92"/>
      <c r="G21" s="92" t="s">
        <v>167</v>
      </c>
      <c r="H21" s="92"/>
      <c r="I21" s="92" t="s">
        <v>187</v>
      </c>
      <c r="J21" s="92"/>
      <c r="K21" s="92"/>
      <c r="L21" s="92"/>
      <c r="M21" s="92" t="s">
        <v>175</v>
      </c>
      <c r="N21" s="92"/>
      <c r="O21" s="92" t="s">
        <v>161</v>
      </c>
      <c r="P21" s="70" t="s">
        <v>337</v>
      </c>
      <c r="Q21" s="23" t="s">
        <v>255</v>
      </c>
      <c r="R21" s="23">
        <v>200</v>
      </c>
      <c r="S21" s="9">
        <f t="shared" si="0"/>
        <v>800</v>
      </c>
    </row>
    <row r="22" spans="1:19" ht="18" customHeight="1">
      <c r="A22" s="5">
        <v>19</v>
      </c>
      <c r="B22" s="92" t="s">
        <v>27</v>
      </c>
      <c r="C22" s="92">
        <v>24</v>
      </c>
      <c r="D22" s="92"/>
      <c r="E22" s="92"/>
      <c r="F22" s="92"/>
      <c r="G22" s="92"/>
      <c r="H22" s="92" t="s">
        <v>264</v>
      </c>
      <c r="I22" s="92" t="s">
        <v>236</v>
      </c>
      <c r="J22" s="92"/>
      <c r="K22" s="92"/>
      <c r="L22" s="92" t="s">
        <v>161</v>
      </c>
      <c r="M22" s="92"/>
      <c r="N22" s="92" t="s">
        <v>172</v>
      </c>
      <c r="O22" s="92"/>
      <c r="P22" s="64" t="s">
        <v>75</v>
      </c>
      <c r="Q22" s="23" t="s">
        <v>110</v>
      </c>
      <c r="R22" s="23">
        <v>80</v>
      </c>
      <c r="S22" s="9">
        <f t="shared" si="0"/>
        <v>320</v>
      </c>
    </row>
    <row r="23" spans="1:20" ht="18" customHeight="1">
      <c r="A23" s="5">
        <v>20</v>
      </c>
      <c r="B23" s="92" t="s">
        <v>153</v>
      </c>
      <c r="C23" s="92">
        <v>50</v>
      </c>
      <c r="D23" s="92"/>
      <c r="E23" s="92"/>
      <c r="F23" s="92" t="s">
        <v>280</v>
      </c>
      <c r="G23" s="92" t="s">
        <v>281</v>
      </c>
      <c r="H23" s="92" t="s">
        <v>282</v>
      </c>
      <c r="I23" s="164" t="s">
        <v>347</v>
      </c>
      <c r="J23" s="92"/>
      <c r="K23" s="92"/>
      <c r="L23" s="92"/>
      <c r="M23" s="92"/>
      <c r="N23" s="92"/>
      <c r="O23" s="92"/>
      <c r="P23" s="44" t="s">
        <v>154</v>
      </c>
      <c r="Q23" s="44" t="s">
        <v>155</v>
      </c>
      <c r="R23" s="42">
        <v>120</v>
      </c>
      <c r="S23" s="9">
        <f>COUNTA(D23:O23)*R23</f>
        <v>480</v>
      </c>
      <c r="T23" s="22"/>
    </row>
    <row r="24" spans="1:20" ht="18" customHeight="1">
      <c r="A24" s="5">
        <v>21</v>
      </c>
      <c r="B24" s="92" t="s">
        <v>28</v>
      </c>
      <c r="C24" s="92">
        <v>50</v>
      </c>
      <c r="D24" s="92"/>
      <c r="E24" s="92"/>
      <c r="F24" s="92" t="s">
        <v>224</v>
      </c>
      <c r="G24" s="92"/>
      <c r="H24" s="92" t="s">
        <v>226</v>
      </c>
      <c r="I24" s="92" t="s">
        <v>227</v>
      </c>
      <c r="J24" s="92"/>
      <c r="K24" s="92"/>
      <c r="L24" s="92" t="s">
        <v>228</v>
      </c>
      <c r="M24" s="92"/>
      <c r="N24" s="92"/>
      <c r="O24" s="92"/>
      <c r="P24" s="3" t="s">
        <v>76</v>
      </c>
      <c r="Q24" s="3" t="s">
        <v>77</v>
      </c>
      <c r="R24" s="3">
        <v>120</v>
      </c>
      <c r="S24" s="9">
        <f t="shared" si="0"/>
        <v>480</v>
      </c>
      <c r="T24" s="29"/>
    </row>
    <row r="25" spans="1:20" ht="18" customHeight="1">
      <c r="A25" s="5">
        <v>22</v>
      </c>
      <c r="B25" s="92" t="s">
        <v>233</v>
      </c>
      <c r="C25" s="92">
        <v>28</v>
      </c>
      <c r="D25" s="92"/>
      <c r="E25" s="92"/>
      <c r="F25" s="92"/>
      <c r="G25" s="92" t="s">
        <v>325</v>
      </c>
      <c r="H25" s="92"/>
      <c r="I25" s="92" t="s">
        <v>327</v>
      </c>
      <c r="J25" s="92"/>
      <c r="K25" s="92"/>
      <c r="L25" s="92" t="s">
        <v>329</v>
      </c>
      <c r="M25" s="92"/>
      <c r="N25" s="92" t="s">
        <v>330</v>
      </c>
      <c r="O25" s="92"/>
      <c r="P25" s="43" t="s">
        <v>266</v>
      </c>
      <c r="Q25" s="43" t="s">
        <v>267</v>
      </c>
      <c r="R25" s="42">
        <v>120</v>
      </c>
      <c r="S25" s="9">
        <f>COUNTA(D25:O25)*R25</f>
        <v>480</v>
      </c>
      <c r="T25" s="22"/>
    </row>
    <row r="26" spans="1:20" ht="18" customHeight="1">
      <c r="A26" s="5">
        <v>23</v>
      </c>
      <c r="B26" s="92" t="s">
        <v>127</v>
      </c>
      <c r="C26" s="92">
        <v>0</v>
      </c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25" t="s">
        <v>133</v>
      </c>
      <c r="Q26" s="31" t="s">
        <v>134</v>
      </c>
      <c r="R26" s="26">
        <v>0</v>
      </c>
      <c r="S26" s="9">
        <f>COUNTA(D26:O26)*R26</f>
        <v>0</v>
      </c>
      <c r="T26" s="22"/>
    </row>
    <row r="27" spans="1:19" ht="18" customHeight="1">
      <c r="A27" s="5">
        <v>24</v>
      </c>
      <c r="B27" s="92" t="s">
        <v>29</v>
      </c>
      <c r="C27" s="92">
        <v>68</v>
      </c>
      <c r="D27" s="92"/>
      <c r="E27" s="92"/>
      <c r="F27" s="92"/>
      <c r="G27" s="92" t="s">
        <v>340</v>
      </c>
      <c r="H27" s="92"/>
      <c r="I27" s="92" t="s">
        <v>326</v>
      </c>
      <c r="J27" s="92"/>
      <c r="K27" s="92"/>
      <c r="L27" s="92"/>
      <c r="M27" s="92" t="s">
        <v>341</v>
      </c>
      <c r="N27" s="92"/>
      <c r="O27" s="92" t="s">
        <v>328</v>
      </c>
      <c r="P27" s="33" t="s">
        <v>30</v>
      </c>
      <c r="Q27" s="33" t="s">
        <v>2</v>
      </c>
      <c r="R27" s="33">
        <v>120</v>
      </c>
      <c r="S27" s="9">
        <f t="shared" si="0"/>
        <v>480</v>
      </c>
    </row>
    <row r="28" spans="1:19" ht="18" customHeight="1">
      <c r="A28" s="5">
        <v>25</v>
      </c>
      <c r="B28" s="92" t="s">
        <v>31</v>
      </c>
      <c r="C28" s="92">
        <v>24</v>
      </c>
      <c r="D28" s="92"/>
      <c r="E28" s="92"/>
      <c r="F28" s="92" t="s">
        <v>178</v>
      </c>
      <c r="G28" s="92"/>
      <c r="H28" s="92"/>
      <c r="I28" s="92"/>
      <c r="J28" s="92"/>
      <c r="K28" s="92"/>
      <c r="L28" s="92"/>
      <c r="M28" s="92"/>
      <c r="N28" s="92" t="s">
        <v>178</v>
      </c>
      <c r="O28" s="92"/>
      <c r="P28" s="60" t="s">
        <v>100</v>
      </c>
      <c r="Q28" s="63" t="s">
        <v>101</v>
      </c>
      <c r="R28" s="63">
        <v>75</v>
      </c>
      <c r="S28" s="9">
        <f t="shared" si="0"/>
        <v>150</v>
      </c>
    </row>
    <row r="29" spans="1:19" ht="18" customHeight="1">
      <c r="A29" s="5">
        <v>26</v>
      </c>
      <c r="B29" s="102" t="s">
        <v>32</v>
      </c>
      <c r="C29" s="102">
        <v>18</v>
      </c>
      <c r="D29" s="102"/>
      <c r="E29" s="102"/>
      <c r="F29" s="102"/>
      <c r="G29" s="102" t="s">
        <v>167</v>
      </c>
      <c r="H29" s="102"/>
      <c r="I29" s="102" t="s">
        <v>160</v>
      </c>
      <c r="J29" s="102"/>
      <c r="K29" s="102"/>
      <c r="L29" s="102" t="s">
        <v>161</v>
      </c>
      <c r="M29" s="102"/>
      <c r="N29" s="102"/>
      <c r="O29" s="102" t="s">
        <v>168</v>
      </c>
      <c r="P29" s="16" t="s">
        <v>33</v>
      </c>
      <c r="Q29" s="166" t="s">
        <v>350</v>
      </c>
      <c r="R29" s="63">
        <v>70</v>
      </c>
      <c r="S29" s="9">
        <f t="shared" si="0"/>
        <v>280</v>
      </c>
    </row>
    <row r="30" spans="1:19" ht="18" customHeight="1">
      <c r="A30" s="5">
        <v>27</v>
      </c>
      <c r="B30" s="102" t="s">
        <v>34</v>
      </c>
      <c r="C30" s="102">
        <v>28</v>
      </c>
      <c r="D30" s="102"/>
      <c r="E30" s="102"/>
      <c r="F30" s="102"/>
      <c r="G30" s="102" t="s">
        <v>314</v>
      </c>
      <c r="H30" s="102"/>
      <c r="I30" s="102"/>
      <c r="J30" s="102"/>
      <c r="K30" s="102"/>
      <c r="L30" s="102"/>
      <c r="M30" s="102" t="s">
        <v>324</v>
      </c>
      <c r="N30" s="102"/>
      <c r="O30" s="102"/>
      <c r="P30" s="23" t="s">
        <v>108</v>
      </c>
      <c r="Q30" s="23" t="s">
        <v>109</v>
      </c>
      <c r="R30" s="23">
        <v>80</v>
      </c>
      <c r="S30" s="9">
        <f t="shared" si="0"/>
        <v>160</v>
      </c>
    </row>
    <row r="31" spans="1:19" ht="18" customHeight="1">
      <c r="A31" s="5">
        <v>28</v>
      </c>
      <c r="B31" s="102" t="s">
        <v>41</v>
      </c>
      <c r="C31" s="102">
        <v>24</v>
      </c>
      <c r="D31" s="102"/>
      <c r="E31" s="102"/>
      <c r="F31" s="102" t="s">
        <v>159</v>
      </c>
      <c r="G31" s="102"/>
      <c r="H31" s="102" t="s">
        <v>174</v>
      </c>
      <c r="I31" s="102" t="s">
        <v>187</v>
      </c>
      <c r="J31" s="102"/>
      <c r="K31" s="102"/>
      <c r="L31" s="102"/>
      <c r="M31" s="102" t="s">
        <v>188</v>
      </c>
      <c r="N31" s="102"/>
      <c r="O31" s="102"/>
      <c r="P31" s="23" t="s">
        <v>106</v>
      </c>
      <c r="Q31" s="23" t="s">
        <v>107</v>
      </c>
      <c r="R31" s="23">
        <v>70</v>
      </c>
      <c r="S31" s="9">
        <f t="shared" si="0"/>
        <v>280</v>
      </c>
    </row>
    <row r="32" spans="1:19" ht="18" customHeight="1">
      <c r="A32" s="5">
        <v>29</v>
      </c>
      <c r="B32" s="75" t="s">
        <v>35</v>
      </c>
      <c r="C32" s="75">
        <v>20</v>
      </c>
      <c r="D32" s="75"/>
      <c r="E32" s="75" t="s">
        <v>229</v>
      </c>
      <c r="F32" s="75"/>
      <c r="G32" s="75" t="s">
        <v>225</v>
      </c>
      <c r="H32" s="75"/>
      <c r="I32" s="75"/>
      <c r="J32" s="75" t="s">
        <v>230</v>
      </c>
      <c r="K32" s="75"/>
      <c r="L32" s="75" t="s">
        <v>228</v>
      </c>
      <c r="M32" s="75"/>
      <c r="N32" s="75"/>
      <c r="O32" s="75"/>
      <c r="P32" s="64" t="s">
        <v>164</v>
      </c>
      <c r="Q32" s="33" t="s">
        <v>165</v>
      </c>
      <c r="R32" s="33">
        <v>120</v>
      </c>
      <c r="S32" s="9">
        <f t="shared" si="0"/>
        <v>480</v>
      </c>
    </row>
    <row r="33" spans="1:19" ht="18" customHeight="1">
      <c r="A33" s="5">
        <v>30</v>
      </c>
      <c r="B33" s="75" t="s">
        <v>36</v>
      </c>
      <c r="C33" s="75">
        <v>36</v>
      </c>
      <c r="D33" s="75" t="s">
        <v>179</v>
      </c>
      <c r="E33" s="75"/>
      <c r="F33" s="75"/>
      <c r="G33" s="75" t="s">
        <v>173</v>
      </c>
      <c r="H33" s="75"/>
      <c r="I33" s="75" t="s">
        <v>160</v>
      </c>
      <c r="J33" s="75"/>
      <c r="K33" s="75"/>
      <c r="L33" s="75"/>
      <c r="M33" s="75" t="s">
        <v>248</v>
      </c>
      <c r="N33" s="75"/>
      <c r="O33" s="75"/>
      <c r="P33" s="63" t="s">
        <v>111</v>
      </c>
      <c r="Q33" s="63" t="s">
        <v>112</v>
      </c>
      <c r="R33" s="63">
        <v>120</v>
      </c>
      <c r="S33" s="9">
        <f t="shared" si="0"/>
        <v>480</v>
      </c>
    </row>
    <row r="34" spans="1:20" ht="18" customHeight="1">
      <c r="A34" s="5">
        <v>31</v>
      </c>
      <c r="B34" s="75" t="s">
        <v>132</v>
      </c>
      <c r="C34" s="75">
        <v>25</v>
      </c>
      <c r="D34" s="75" t="s">
        <v>306</v>
      </c>
      <c r="E34" s="75"/>
      <c r="F34" s="75" t="s">
        <v>307</v>
      </c>
      <c r="G34" s="75"/>
      <c r="H34" s="75" t="s">
        <v>308</v>
      </c>
      <c r="I34" s="75"/>
      <c r="J34" s="75" t="s">
        <v>309</v>
      </c>
      <c r="K34" s="75"/>
      <c r="L34" s="75" t="s">
        <v>310</v>
      </c>
      <c r="M34" s="75"/>
      <c r="N34" s="75"/>
      <c r="O34" s="75"/>
      <c r="P34" s="30" t="s">
        <v>135</v>
      </c>
      <c r="Q34" s="41" t="s">
        <v>152</v>
      </c>
      <c r="R34" s="27">
        <v>150</v>
      </c>
      <c r="S34" s="9">
        <f>COUNTA(D34:O34)*R34</f>
        <v>750</v>
      </c>
      <c r="T34" s="22"/>
    </row>
    <row r="35" spans="1:19" ht="18" customHeight="1">
      <c r="A35" s="5">
        <v>32</v>
      </c>
      <c r="B35" s="75" t="s">
        <v>78</v>
      </c>
      <c r="C35" s="75">
        <v>28</v>
      </c>
      <c r="D35" s="75"/>
      <c r="E35" s="75"/>
      <c r="F35" s="75" t="s">
        <v>261</v>
      </c>
      <c r="G35" s="75"/>
      <c r="H35" s="75" t="s">
        <v>263</v>
      </c>
      <c r="I35" s="75"/>
      <c r="J35" s="75" t="s">
        <v>262</v>
      </c>
      <c r="K35" s="75"/>
      <c r="L35" s="75" t="s">
        <v>265</v>
      </c>
      <c r="M35" s="75"/>
      <c r="N35" s="75"/>
      <c r="O35" s="75"/>
      <c r="P35" s="68" t="s">
        <v>258</v>
      </c>
      <c r="Q35" s="68" t="s">
        <v>259</v>
      </c>
      <c r="R35" s="68">
        <v>120</v>
      </c>
      <c r="S35" s="9">
        <f t="shared" si="0"/>
        <v>480</v>
      </c>
    </row>
    <row r="36" spans="1:20" ht="18" customHeight="1">
      <c r="A36" s="5">
        <v>33</v>
      </c>
      <c r="B36" s="75" t="s">
        <v>128</v>
      </c>
      <c r="C36" s="75">
        <v>24</v>
      </c>
      <c r="D36" s="75"/>
      <c r="E36" s="75" t="s">
        <v>298</v>
      </c>
      <c r="F36" s="75"/>
      <c r="G36" s="75" t="s">
        <v>299</v>
      </c>
      <c r="H36" s="75"/>
      <c r="I36" s="75" t="s">
        <v>300</v>
      </c>
      <c r="J36" s="75"/>
      <c r="K36" s="75"/>
      <c r="L36" s="75"/>
      <c r="M36" s="75" t="s">
        <v>301</v>
      </c>
      <c r="N36" s="75"/>
      <c r="O36" s="75"/>
      <c r="P36" s="30" t="s">
        <v>129</v>
      </c>
      <c r="Q36" s="27" t="s">
        <v>130</v>
      </c>
      <c r="R36" s="27">
        <v>120</v>
      </c>
      <c r="S36" s="9">
        <f>COUNTA(D36:O36)*R36</f>
        <v>480</v>
      </c>
      <c r="T36" s="22"/>
    </row>
    <row r="37" spans="1:19" ht="18" customHeight="1">
      <c r="A37" s="5">
        <v>34</v>
      </c>
      <c r="B37" s="154" t="s">
        <v>93</v>
      </c>
      <c r="C37" s="154">
        <v>25</v>
      </c>
      <c r="D37" s="154"/>
      <c r="E37" s="154"/>
      <c r="F37" s="163" t="s">
        <v>345</v>
      </c>
      <c r="G37" s="154"/>
      <c r="H37" s="154"/>
      <c r="I37" s="154"/>
      <c r="J37" s="154"/>
      <c r="K37" s="154"/>
      <c r="L37" s="154"/>
      <c r="M37" s="154"/>
      <c r="N37" s="154" t="s">
        <v>260</v>
      </c>
      <c r="O37" s="154"/>
      <c r="P37" s="35" t="s">
        <v>95</v>
      </c>
      <c r="Q37" s="63" t="s">
        <v>99</v>
      </c>
      <c r="R37" s="63">
        <v>80</v>
      </c>
      <c r="S37" s="9">
        <f t="shared" si="0"/>
        <v>160</v>
      </c>
    </row>
    <row r="38" spans="1:19" ht="18" customHeight="1">
      <c r="A38" s="183" t="s">
        <v>121</v>
      </c>
      <c r="B38" s="184"/>
      <c r="C38" s="185"/>
      <c r="D38" s="12">
        <f aca="true" t="shared" si="1" ref="D38:O38">COUNTIF(D4:D37,"&lt;&gt;")</f>
        <v>5</v>
      </c>
      <c r="E38" s="12">
        <f t="shared" si="1"/>
        <v>6</v>
      </c>
      <c r="F38" s="12">
        <f t="shared" si="1"/>
        <v>16</v>
      </c>
      <c r="G38" s="12">
        <f t="shared" si="1"/>
        <v>20</v>
      </c>
      <c r="H38" s="12">
        <f t="shared" si="1"/>
        <v>17</v>
      </c>
      <c r="I38" s="12">
        <f t="shared" si="1"/>
        <v>15</v>
      </c>
      <c r="J38" s="12">
        <f t="shared" si="1"/>
        <v>9</v>
      </c>
      <c r="K38" s="12">
        <f t="shared" si="1"/>
        <v>0</v>
      </c>
      <c r="L38" s="12">
        <f t="shared" si="1"/>
        <v>18</v>
      </c>
      <c r="M38" s="12">
        <f t="shared" si="1"/>
        <v>13</v>
      </c>
      <c r="N38" s="12">
        <f t="shared" si="1"/>
        <v>17</v>
      </c>
      <c r="O38" s="12">
        <f t="shared" si="1"/>
        <v>5</v>
      </c>
      <c r="P38" s="181" t="s">
        <v>122</v>
      </c>
      <c r="Q38" s="182"/>
      <c r="R38" s="14"/>
      <c r="S38" s="15">
        <f>SUM(S4:S37)</f>
        <v>21140</v>
      </c>
    </row>
    <row r="39" spans="1:15" ht="18" customHeight="1">
      <c r="A39" s="187" t="s">
        <v>120</v>
      </c>
      <c r="B39" s="187"/>
      <c r="C39" s="187"/>
      <c r="D39" s="187">
        <f>SUM(D38:O38)</f>
        <v>141</v>
      </c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</row>
    <row r="41" spans="1:19" ht="14.25">
      <c r="A41" s="167" t="s">
        <v>344</v>
      </c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</row>
    <row r="42" spans="1:19" ht="14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</row>
  </sheetData>
  <sheetProtection/>
  <mergeCells count="13">
    <mergeCell ref="R2:R3"/>
    <mergeCell ref="D39:O39"/>
    <mergeCell ref="A39:C39"/>
    <mergeCell ref="A41:S41"/>
    <mergeCell ref="A1:Q1"/>
    <mergeCell ref="A2:A3"/>
    <mergeCell ref="B2:B3"/>
    <mergeCell ref="C2:C3"/>
    <mergeCell ref="P2:Q2"/>
    <mergeCell ref="D2:O2"/>
    <mergeCell ref="P38:Q38"/>
    <mergeCell ref="A38:C38"/>
    <mergeCell ref="S2:S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7"/>
  <sheetViews>
    <sheetView zoomScale="96" zoomScaleNormal="96" zoomScalePageLayoutView="0" workbookViewId="0" topLeftCell="A1">
      <pane ySplit="3" topLeftCell="A4" activePane="bottomLeft" state="frozen"/>
      <selection pane="topLeft" activeCell="A1" sqref="A1"/>
      <selection pane="bottomLeft" activeCell="I23" sqref="I23"/>
    </sheetView>
  </sheetViews>
  <sheetFormatPr defaultColWidth="9.00390625" defaultRowHeight="14.25"/>
  <cols>
    <col min="1" max="1" width="4.75390625" style="0" customWidth="1"/>
    <col min="2" max="2" width="23.75390625" style="0" customWidth="1"/>
    <col min="3" max="3" width="5.625" style="0" customWidth="1"/>
    <col min="4" max="15" width="7.125" style="0" customWidth="1"/>
    <col min="16" max="16" width="12.125" style="0" customWidth="1"/>
    <col min="17" max="17" width="25.00390625" style="0" customWidth="1"/>
    <col min="18" max="18" width="9.75390625" style="0" customWidth="1"/>
  </cols>
  <sheetData>
    <row r="1" spans="1:17" ht="39.75" customHeight="1">
      <c r="A1" s="191" t="s">
        <v>235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</row>
    <row r="2" spans="1:18" ht="18" customHeight="1">
      <c r="A2" s="192" t="s">
        <v>37</v>
      </c>
      <c r="B2" s="193" t="s">
        <v>38</v>
      </c>
      <c r="C2" s="194" t="s">
        <v>42</v>
      </c>
      <c r="D2" s="195" t="s">
        <v>98</v>
      </c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93" t="s">
        <v>15</v>
      </c>
      <c r="Q2" s="193"/>
      <c r="R2" s="188" t="s">
        <v>87</v>
      </c>
    </row>
    <row r="3" spans="1:18" ht="24" customHeight="1">
      <c r="A3" s="192"/>
      <c r="B3" s="193"/>
      <c r="C3" s="194"/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3" t="s">
        <v>0</v>
      </c>
      <c r="Q3" s="3" t="s">
        <v>1</v>
      </c>
      <c r="R3" s="188"/>
    </row>
    <row r="4" spans="1:18" ht="18" customHeight="1">
      <c r="A4" s="5">
        <v>1</v>
      </c>
      <c r="B4" s="133" t="s">
        <v>16</v>
      </c>
      <c r="C4" s="133">
        <v>4</v>
      </c>
      <c r="D4" s="133"/>
      <c r="E4" s="133"/>
      <c r="F4" s="133" t="s">
        <v>172</v>
      </c>
      <c r="G4" s="133"/>
      <c r="H4" s="133"/>
      <c r="I4" s="133"/>
      <c r="J4" s="133"/>
      <c r="K4" s="133"/>
      <c r="L4" s="133" t="s">
        <v>232</v>
      </c>
      <c r="M4" s="133"/>
      <c r="N4" s="133"/>
      <c r="O4" s="133"/>
      <c r="P4" s="64" t="s">
        <v>147</v>
      </c>
      <c r="Q4" s="64" t="s">
        <v>148</v>
      </c>
      <c r="R4" s="9">
        <f>COUNTA(D4:O4)*C4*55</f>
        <v>440</v>
      </c>
    </row>
    <row r="5" spans="1:18" ht="18" customHeight="1">
      <c r="A5" s="5">
        <v>2</v>
      </c>
      <c r="B5" s="134" t="s">
        <v>17</v>
      </c>
      <c r="C5" s="134">
        <v>2</v>
      </c>
      <c r="D5" s="135"/>
      <c r="E5" s="135"/>
      <c r="F5" s="135"/>
      <c r="G5" s="133"/>
      <c r="H5" s="156" t="s">
        <v>338</v>
      </c>
      <c r="I5" s="136"/>
      <c r="J5" s="137"/>
      <c r="K5" s="136"/>
      <c r="L5" s="136"/>
      <c r="M5" s="136"/>
      <c r="N5" s="135"/>
      <c r="O5" s="135"/>
      <c r="P5" s="16" t="str">
        <f>'笔试计划'!P5</f>
        <v>刘舒媛</v>
      </c>
      <c r="Q5" s="33" t="str">
        <f>'笔试计划'!Q5</f>
        <v>010-87493955</v>
      </c>
      <c r="R5" s="9">
        <f aca="true" t="shared" si="0" ref="R5:R37">COUNTA(D5:O5)*C5*55</f>
        <v>110</v>
      </c>
    </row>
    <row r="6" spans="1:18" ht="18" customHeight="1">
      <c r="A6" s="5">
        <v>3</v>
      </c>
      <c r="B6" s="138" t="s">
        <v>126</v>
      </c>
      <c r="C6" s="133">
        <v>2</v>
      </c>
      <c r="D6" s="139"/>
      <c r="E6" s="139"/>
      <c r="F6" s="140"/>
      <c r="G6" s="139"/>
      <c r="H6" s="139"/>
      <c r="I6" s="141"/>
      <c r="J6" s="142"/>
      <c r="K6" s="141"/>
      <c r="L6" s="141"/>
      <c r="M6" s="141"/>
      <c r="N6" s="141"/>
      <c r="O6" s="141"/>
      <c r="P6" s="16" t="str">
        <f>'笔试计划'!P6</f>
        <v>李春生</v>
      </c>
      <c r="Q6" s="33" t="str">
        <f>'笔试计划'!Q6</f>
        <v>010-61069093-2193</v>
      </c>
      <c r="R6" s="9">
        <f>COUNTA(D6:O6)*C6*55</f>
        <v>0</v>
      </c>
    </row>
    <row r="7" spans="1:18" ht="18" customHeight="1">
      <c r="A7" s="5">
        <v>4</v>
      </c>
      <c r="B7" s="62" t="s">
        <v>18</v>
      </c>
      <c r="C7" s="40">
        <v>2</v>
      </c>
      <c r="D7" s="17"/>
      <c r="E7" s="17"/>
      <c r="F7" s="17"/>
      <c r="G7" s="17"/>
      <c r="H7" s="17"/>
      <c r="I7" s="17" t="s">
        <v>185</v>
      </c>
      <c r="J7" s="17"/>
      <c r="K7" s="17"/>
      <c r="L7" s="17"/>
      <c r="M7" s="17" t="s">
        <v>270</v>
      </c>
      <c r="N7" s="17"/>
      <c r="O7" s="17"/>
      <c r="P7" s="16" t="str">
        <f>'笔试计划'!P7</f>
        <v>申华</v>
      </c>
      <c r="Q7" s="33" t="str">
        <f>'笔试计划'!Q7</f>
        <v>0838-5183784</v>
      </c>
      <c r="R7" s="9">
        <f t="shared" si="0"/>
        <v>220</v>
      </c>
    </row>
    <row r="8" spans="1:18" ht="18" customHeight="1">
      <c r="A8" s="5">
        <v>5</v>
      </c>
      <c r="B8" s="62" t="s">
        <v>19</v>
      </c>
      <c r="C8" s="62">
        <v>2</v>
      </c>
      <c r="D8" s="62"/>
      <c r="E8" s="62"/>
      <c r="F8" s="62" t="s">
        <v>212</v>
      </c>
      <c r="G8" s="62"/>
      <c r="H8" s="62"/>
      <c r="I8" s="62"/>
      <c r="J8" s="62"/>
      <c r="K8" s="62"/>
      <c r="L8" s="62"/>
      <c r="M8" s="62" t="s">
        <v>214</v>
      </c>
      <c r="N8" s="62"/>
      <c r="O8" s="62"/>
      <c r="P8" s="16" t="str">
        <f>'笔试计划'!P8</f>
        <v>田华</v>
      </c>
      <c r="Q8" s="33" t="str">
        <f>'笔试计划'!Q8</f>
        <v>028-62001579</v>
      </c>
      <c r="R8" s="9">
        <f t="shared" si="0"/>
        <v>220</v>
      </c>
    </row>
    <row r="9" spans="1:18" ht="18" customHeight="1">
      <c r="A9" s="5">
        <v>6</v>
      </c>
      <c r="B9" s="45" t="s">
        <v>156</v>
      </c>
      <c r="C9" s="36">
        <v>2</v>
      </c>
      <c r="D9" s="36"/>
      <c r="E9" s="36"/>
      <c r="F9" s="37"/>
      <c r="G9" s="36" t="s">
        <v>173</v>
      </c>
      <c r="H9" s="36"/>
      <c r="I9" s="37"/>
      <c r="J9" s="38"/>
      <c r="K9" s="39"/>
      <c r="L9" s="39"/>
      <c r="M9" s="39" t="s">
        <v>248</v>
      </c>
      <c r="N9" s="39"/>
      <c r="O9" s="39"/>
      <c r="P9" s="16" t="str">
        <f>'笔试计划'!P9</f>
        <v>段杰</v>
      </c>
      <c r="Q9" s="33" t="str">
        <f>'笔试计划'!Q9</f>
        <v>028-64483069</v>
      </c>
      <c r="R9" s="9">
        <f>COUNTA(D9:O9)*C9*55</f>
        <v>220</v>
      </c>
    </row>
    <row r="10" spans="1:18" ht="18" customHeight="1">
      <c r="A10" s="5">
        <v>7</v>
      </c>
      <c r="B10" s="62" t="s">
        <v>20</v>
      </c>
      <c r="C10" s="40">
        <v>2</v>
      </c>
      <c r="D10" s="104"/>
      <c r="E10" s="104"/>
      <c r="F10" s="52"/>
      <c r="G10" s="104"/>
      <c r="H10" s="143" t="s">
        <v>241</v>
      </c>
      <c r="I10" s="52"/>
      <c r="J10" s="57"/>
      <c r="K10" s="144"/>
      <c r="L10" s="58" t="s">
        <v>242</v>
      </c>
      <c r="M10" s="144"/>
      <c r="N10" s="24"/>
      <c r="O10" s="24"/>
      <c r="P10" s="16" t="str">
        <f>'笔试计划'!P10</f>
        <v>姚怀洋</v>
      </c>
      <c r="Q10" s="33" t="str">
        <f>'笔试计划'!Q10</f>
        <v>0871-68191207</v>
      </c>
      <c r="R10" s="9">
        <f t="shared" si="0"/>
        <v>220</v>
      </c>
    </row>
    <row r="11" spans="1:18" ht="18" customHeight="1">
      <c r="A11" s="5">
        <v>8</v>
      </c>
      <c r="B11" s="71" t="s">
        <v>125</v>
      </c>
      <c r="C11" s="17">
        <v>2</v>
      </c>
      <c r="D11" s="145"/>
      <c r="E11" s="145"/>
      <c r="F11" s="145"/>
      <c r="G11" s="73"/>
      <c r="H11" s="73"/>
      <c r="I11" s="105" t="s">
        <v>302</v>
      </c>
      <c r="J11" s="73"/>
      <c r="K11" s="73"/>
      <c r="L11" s="73"/>
      <c r="M11" s="73"/>
      <c r="N11" s="72" t="s">
        <v>304</v>
      </c>
      <c r="O11" s="145"/>
      <c r="P11" s="16" t="str">
        <f>'笔试计划'!P11</f>
        <v>肖思恒</v>
      </c>
      <c r="Q11" s="33">
        <f>'笔试计划'!Q11</f>
        <v>15696664461</v>
      </c>
      <c r="R11" s="9">
        <f>COUNTA(D11:O11)*C11*55</f>
        <v>220</v>
      </c>
    </row>
    <row r="12" spans="1:18" ht="18" customHeight="1">
      <c r="A12" s="5">
        <v>9</v>
      </c>
      <c r="B12" s="106" t="s">
        <v>21</v>
      </c>
      <c r="C12" s="106">
        <v>2</v>
      </c>
      <c r="D12" s="107"/>
      <c r="E12" s="108"/>
      <c r="F12" s="109"/>
      <c r="G12" s="109"/>
      <c r="H12" s="109"/>
      <c r="I12" s="109" t="s">
        <v>294</v>
      </c>
      <c r="J12" s="109"/>
      <c r="K12" s="110"/>
      <c r="L12" s="109"/>
      <c r="M12" s="110"/>
      <c r="N12" s="109" t="s">
        <v>290</v>
      </c>
      <c r="O12" s="109"/>
      <c r="P12" s="16" t="str">
        <f>'笔试计划'!P12</f>
        <v>彭贵雄</v>
      </c>
      <c r="Q12" s="33" t="str">
        <f>'笔试计划'!Q12</f>
        <v>020-86134553</v>
      </c>
      <c r="R12" s="9">
        <f t="shared" si="0"/>
        <v>220</v>
      </c>
    </row>
    <row r="13" spans="1:18" ht="18" customHeight="1">
      <c r="A13" s="5">
        <v>10</v>
      </c>
      <c r="B13" s="106" t="s">
        <v>22</v>
      </c>
      <c r="C13" s="111">
        <v>1</v>
      </c>
      <c r="D13" s="112"/>
      <c r="E13" s="112"/>
      <c r="F13" s="113"/>
      <c r="G13" s="112"/>
      <c r="H13" s="114"/>
      <c r="I13" s="115"/>
      <c r="J13" s="114"/>
      <c r="K13" s="115"/>
      <c r="L13" s="114"/>
      <c r="M13" s="115"/>
      <c r="N13" s="114" t="s">
        <v>239</v>
      </c>
      <c r="O13" s="116" t="s">
        <v>317</v>
      </c>
      <c r="P13" s="16" t="str">
        <f>'笔试计划'!P13</f>
        <v>周玲玲</v>
      </c>
      <c r="Q13" s="33" t="str">
        <f>'笔试计划'!Q13</f>
        <v>020-86138269</v>
      </c>
      <c r="R13" s="9">
        <f t="shared" si="0"/>
        <v>110</v>
      </c>
    </row>
    <row r="14" spans="1:18" ht="18" customHeight="1">
      <c r="A14" s="5">
        <v>11</v>
      </c>
      <c r="B14" s="106" t="s">
        <v>25</v>
      </c>
      <c r="C14" s="111">
        <v>2</v>
      </c>
      <c r="D14" s="117"/>
      <c r="E14" s="117"/>
      <c r="F14" s="118"/>
      <c r="G14" s="118"/>
      <c r="H14" s="117"/>
      <c r="I14" s="117"/>
      <c r="J14" s="117" t="s">
        <v>333</v>
      </c>
      <c r="K14" s="117"/>
      <c r="L14" s="117"/>
      <c r="M14" s="117"/>
      <c r="N14" s="117" t="s">
        <v>335</v>
      </c>
      <c r="O14" s="117"/>
      <c r="P14" s="16" t="str">
        <f>'笔试计划'!P14</f>
        <v>曾丽慧</v>
      </c>
      <c r="Q14" s="33" t="str">
        <f>'笔试计划'!Q14</f>
        <v>0755-27771999-61642</v>
      </c>
      <c r="R14" s="9">
        <f t="shared" si="0"/>
        <v>220</v>
      </c>
    </row>
    <row r="15" spans="1:18" ht="18" customHeight="1">
      <c r="A15" s="5">
        <v>12</v>
      </c>
      <c r="B15" s="106" t="s">
        <v>23</v>
      </c>
      <c r="C15" s="106">
        <v>1</v>
      </c>
      <c r="D15" s="119"/>
      <c r="E15" s="120"/>
      <c r="F15" s="120"/>
      <c r="G15" s="121"/>
      <c r="H15" s="122" t="s">
        <v>319</v>
      </c>
      <c r="I15" s="120"/>
      <c r="J15" s="120"/>
      <c r="K15" s="120"/>
      <c r="L15" s="120"/>
      <c r="M15" s="120"/>
      <c r="N15" s="121" t="s">
        <v>253</v>
      </c>
      <c r="O15" s="120"/>
      <c r="P15" s="16" t="str">
        <f>'笔试计划'!P15</f>
        <v>邢益波</v>
      </c>
      <c r="Q15" s="33" t="str">
        <f>'笔试计划'!Q15</f>
        <v>0898-65756673</v>
      </c>
      <c r="R15" s="9">
        <f>COUNTA(D15:O15)*C15*55</f>
        <v>110</v>
      </c>
    </row>
    <row r="16" spans="1:18" ht="18" customHeight="1">
      <c r="A16" s="5">
        <v>13</v>
      </c>
      <c r="B16" s="106" t="s">
        <v>82</v>
      </c>
      <c r="C16" s="110">
        <v>2</v>
      </c>
      <c r="D16" s="123"/>
      <c r="E16" s="123"/>
      <c r="F16" s="124"/>
      <c r="G16" s="123"/>
      <c r="H16" s="123" t="s">
        <v>206</v>
      </c>
      <c r="I16" s="125"/>
      <c r="J16" s="126"/>
      <c r="K16" s="125"/>
      <c r="L16" s="125"/>
      <c r="M16" s="125"/>
      <c r="N16" s="125" t="s">
        <v>208</v>
      </c>
      <c r="O16" s="125"/>
      <c r="P16" s="16" t="str">
        <f>'笔试计划'!P16</f>
        <v>夏燕清</v>
      </c>
      <c r="Q16" s="33" t="str">
        <f>'笔试计划'!Q16</f>
        <v>0731-85473631</v>
      </c>
      <c r="R16" s="9">
        <f t="shared" si="0"/>
        <v>220</v>
      </c>
    </row>
    <row r="17" spans="1:18" ht="18" customHeight="1">
      <c r="A17" s="5">
        <v>14</v>
      </c>
      <c r="B17" s="121" t="s">
        <v>40</v>
      </c>
      <c r="C17" s="121">
        <v>2</v>
      </c>
      <c r="D17" s="121"/>
      <c r="E17" s="121"/>
      <c r="F17" s="121"/>
      <c r="G17" s="121"/>
      <c r="H17" s="121"/>
      <c r="I17" s="121"/>
      <c r="J17" s="121"/>
      <c r="K17" s="121"/>
      <c r="L17" s="122" t="s">
        <v>317</v>
      </c>
      <c r="M17" s="127"/>
      <c r="N17" s="107"/>
      <c r="O17" s="127"/>
      <c r="P17" s="55" t="str">
        <f>'笔试计划'!P17</f>
        <v>刘楚楚</v>
      </c>
      <c r="Q17" s="33" t="str">
        <f>'笔试计划'!Q17</f>
        <v>027-83370039</v>
      </c>
      <c r="R17" s="9">
        <f t="shared" si="0"/>
        <v>110</v>
      </c>
    </row>
    <row r="18" spans="1:18" ht="18" customHeight="1">
      <c r="A18" s="5">
        <v>15</v>
      </c>
      <c r="B18" s="128" t="s">
        <v>170</v>
      </c>
      <c r="C18" s="128">
        <v>2</v>
      </c>
      <c r="D18" s="129"/>
      <c r="E18" s="129"/>
      <c r="F18" s="130" t="s">
        <v>322</v>
      </c>
      <c r="G18" s="129"/>
      <c r="H18" s="129"/>
      <c r="I18" s="131" t="s">
        <v>313</v>
      </c>
      <c r="J18" s="132"/>
      <c r="K18" s="131"/>
      <c r="L18" s="131"/>
      <c r="M18" s="131"/>
      <c r="N18" s="131"/>
      <c r="O18" s="131"/>
      <c r="P18" s="16" t="str">
        <f>'笔试计划'!P18</f>
        <v>解玉强</v>
      </c>
      <c r="Q18" s="33" t="str">
        <f>'笔试计划'!Q18</f>
        <v>15129390211  0372-3395571</v>
      </c>
      <c r="R18" s="9">
        <f>COUNTA(D18:O18)*C18*55</f>
        <v>220</v>
      </c>
    </row>
    <row r="19" spans="1:18" ht="18" customHeight="1">
      <c r="A19" s="5">
        <v>16</v>
      </c>
      <c r="B19" s="86" t="s">
        <v>102</v>
      </c>
      <c r="C19" s="86">
        <v>2</v>
      </c>
      <c r="D19" s="86"/>
      <c r="E19" s="86"/>
      <c r="F19" s="91"/>
      <c r="G19" s="86"/>
      <c r="H19" s="89"/>
      <c r="I19" s="86"/>
      <c r="J19" s="86"/>
      <c r="K19" s="86"/>
      <c r="L19" s="86"/>
      <c r="M19" s="89" t="s">
        <v>219</v>
      </c>
      <c r="N19" s="90"/>
      <c r="O19" s="86"/>
      <c r="P19" s="16" t="str">
        <f>'笔试计划'!P19</f>
        <v>黄孝仁</v>
      </c>
      <c r="Q19" s="33" t="str">
        <f>'笔试计划'!Q19</f>
        <v>021-34693406</v>
      </c>
      <c r="R19" s="9">
        <f t="shared" si="0"/>
        <v>110</v>
      </c>
    </row>
    <row r="20" spans="1:18" ht="18" customHeight="1">
      <c r="A20" s="5">
        <v>17</v>
      </c>
      <c r="B20" s="86" t="s">
        <v>26</v>
      </c>
      <c r="C20" s="92">
        <v>1</v>
      </c>
      <c r="D20" s="92"/>
      <c r="E20" s="92"/>
      <c r="F20" s="93"/>
      <c r="G20" s="94" t="s">
        <v>314</v>
      </c>
      <c r="H20" s="92"/>
      <c r="I20" s="92"/>
      <c r="J20" s="92" t="s">
        <v>190</v>
      </c>
      <c r="K20" s="92"/>
      <c r="L20" s="93"/>
      <c r="M20" s="92"/>
      <c r="N20" s="92"/>
      <c r="O20" s="92"/>
      <c r="P20" s="16" t="str">
        <f>'笔试计划'!P20</f>
        <v>陈骏</v>
      </c>
      <c r="Q20" s="33" t="str">
        <f>'笔试计划'!Q20</f>
        <v>021-22332043</v>
      </c>
      <c r="R20" s="9">
        <f t="shared" si="0"/>
        <v>110</v>
      </c>
    </row>
    <row r="21" spans="1:18" ht="18" customHeight="1">
      <c r="A21" s="5">
        <v>18</v>
      </c>
      <c r="B21" s="86" t="s">
        <v>103</v>
      </c>
      <c r="C21" s="95">
        <v>2</v>
      </c>
      <c r="D21" s="95"/>
      <c r="E21" s="95"/>
      <c r="F21" s="95"/>
      <c r="G21" s="96" t="s">
        <v>167</v>
      </c>
      <c r="H21" s="95"/>
      <c r="I21" s="96"/>
      <c r="J21" s="95"/>
      <c r="K21" s="95"/>
      <c r="L21" s="95"/>
      <c r="M21" s="96" t="s">
        <v>175</v>
      </c>
      <c r="N21" s="95"/>
      <c r="O21" s="96"/>
      <c r="P21" s="16" t="str">
        <f>'笔试计划'!P21</f>
        <v>保慧</v>
      </c>
      <c r="Q21" s="33" t="str">
        <f>'笔试计划'!Q21</f>
        <v>0513-81050106/80783084</v>
      </c>
      <c r="R21" s="9">
        <f t="shared" si="0"/>
        <v>220</v>
      </c>
    </row>
    <row r="22" spans="1:18" ht="18" customHeight="1">
      <c r="A22" s="5">
        <v>19</v>
      </c>
      <c r="B22" s="86" t="s">
        <v>27</v>
      </c>
      <c r="C22" s="86">
        <v>1</v>
      </c>
      <c r="D22" s="87"/>
      <c r="E22" s="87"/>
      <c r="F22" s="97"/>
      <c r="G22" s="97"/>
      <c r="H22" s="97" t="s">
        <v>231</v>
      </c>
      <c r="I22" s="97"/>
      <c r="J22" s="97"/>
      <c r="K22" s="97"/>
      <c r="L22" s="97"/>
      <c r="M22" s="97"/>
      <c r="N22" s="97" t="s">
        <v>172</v>
      </c>
      <c r="O22" s="97"/>
      <c r="P22" s="16" t="str">
        <f>'笔试计划'!P22</f>
        <v>蔡鹏飞</v>
      </c>
      <c r="Q22" s="33" t="str">
        <f>'笔试计划'!Q22</f>
        <v>025-52481601</v>
      </c>
      <c r="R22" s="9">
        <f t="shared" si="0"/>
        <v>110</v>
      </c>
    </row>
    <row r="23" spans="1:18" ht="18" customHeight="1">
      <c r="A23" s="5">
        <v>20</v>
      </c>
      <c r="B23" s="98" t="s">
        <v>153</v>
      </c>
      <c r="C23" s="99">
        <v>2</v>
      </c>
      <c r="D23" s="88"/>
      <c r="E23" s="88"/>
      <c r="F23" s="94"/>
      <c r="G23" s="94"/>
      <c r="H23" s="94" t="s">
        <v>282</v>
      </c>
      <c r="I23" s="164" t="s">
        <v>346</v>
      </c>
      <c r="J23" s="94"/>
      <c r="K23" s="88"/>
      <c r="L23" s="94"/>
      <c r="M23" s="94"/>
      <c r="N23" s="94"/>
      <c r="O23" s="88"/>
      <c r="P23" s="33" t="str">
        <f>'笔试计划'!P23</f>
        <v>尹志伟</v>
      </c>
      <c r="Q23" s="33" t="str">
        <f>'笔试计划'!Q23</f>
        <v>15665815277/0571-88480633</v>
      </c>
      <c r="R23" s="9">
        <f>COUNTA(D23:O23)*C23*55</f>
        <v>220</v>
      </c>
    </row>
    <row r="24" spans="1:18" ht="18" customHeight="1">
      <c r="A24" s="5">
        <v>21</v>
      </c>
      <c r="B24" s="86" t="s">
        <v>28</v>
      </c>
      <c r="C24" s="92">
        <v>2</v>
      </c>
      <c r="D24" s="88"/>
      <c r="E24" s="88"/>
      <c r="F24" s="88"/>
      <c r="G24" s="88"/>
      <c r="H24" s="88" t="s">
        <v>192</v>
      </c>
      <c r="I24" s="88"/>
      <c r="J24" s="88"/>
      <c r="K24" s="88"/>
      <c r="L24" s="94" t="s">
        <v>318</v>
      </c>
      <c r="M24" s="88"/>
      <c r="N24" s="88"/>
      <c r="O24" s="88"/>
      <c r="P24" s="16" t="str">
        <f>'笔试计划'!P24</f>
        <v>李广春</v>
      </c>
      <c r="Q24" s="33" t="str">
        <f>'笔试计划'!Q24</f>
        <v>0531-58802811</v>
      </c>
      <c r="R24" s="9">
        <f t="shared" si="0"/>
        <v>220</v>
      </c>
    </row>
    <row r="25" spans="1:18" ht="18" customHeight="1">
      <c r="A25" s="5">
        <v>22</v>
      </c>
      <c r="B25" s="89" t="s">
        <v>233</v>
      </c>
      <c r="C25" s="99">
        <v>2</v>
      </c>
      <c r="D25" s="99"/>
      <c r="E25" s="99"/>
      <c r="F25" s="99"/>
      <c r="G25" s="99"/>
      <c r="H25" s="99" t="s">
        <v>181</v>
      </c>
      <c r="I25" s="99"/>
      <c r="J25" s="99"/>
      <c r="K25" s="99"/>
      <c r="L25" s="99"/>
      <c r="M25" s="99" t="s">
        <v>175</v>
      </c>
      <c r="N25" s="99"/>
      <c r="O25" s="99"/>
      <c r="P25" s="69" t="str">
        <f>'笔试计划'!P25</f>
        <v>毛国强</v>
      </c>
      <c r="Q25" s="69" t="str">
        <f>'笔试计划'!Q25</f>
        <v>0543-3198188</v>
      </c>
      <c r="R25" s="9">
        <f>COUNTA(D25:O25)*C25*55</f>
        <v>220</v>
      </c>
    </row>
    <row r="26" spans="1:18" ht="18" customHeight="1">
      <c r="A26" s="5">
        <v>23</v>
      </c>
      <c r="B26" s="87" t="s">
        <v>127</v>
      </c>
      <c r="C26" s="88">
        <v>0</v>
      </c>
      <c r="D26" s="100"/>
      <c r="E26" s="100"/>
      <c r="F26" s="88"/>
      <c r="G26" s="88"/>
      <c r="H26" s="100"/>
      <c r="I26" s="100"/>
      <c r="J26" s="100"/>
      <c r="K26" s="100"/>
      <c r="L26" s="100"/>
      <c r="M26" s="100"/>
      <c r="N26" s="100"/>
      <c r="O26" s="100"/>
      <c r="P26" s="16" t="str">
        <f>'笔试计划'!P26</f>
        <v>周吉帅</v>
      </c>
      <c r="Q26" s="33" t="str">
        <f>'笔试计划'!Q26</f>
        <v>0532-88696938</v>
      </c>
      <c r="R26" s="9">
        <f>COUNTA(D26:O26)*C26*55</f>
        <v>0</v>
      </c>
    </row>
    <row r="27" spans="1:18" ht="18" customHeight="1">
      <c r="A27" s="5">
        <v>24</v>
      </c>
      <c r="B27" s="86" t="s">
        <v>29</v>
      </c>
      <c r="C27" s="86">
        <v>1</v>
      </c>
      <c r="D27" s="86"/>
      <c r="E27" s="86"/>
      <c r="F27" s="86"/>
      <c r="G27" s="89" t="s">
        <v>234</v>
      </c>
      <c r="H27" s="86"/>
      <c r="I27" s="86"/>
      <c r="J27" s="86"/>
      <c r="K27" s="86"/>
      <c r="L27" s="86"/>
      <c r="M27" s="86"/>
      <c r="N27" s="86"/>
      <c r="O27" s="86" t="s">
        <v>183</v>
      </c>
      <c r="P27" s="16" t="str">
        <f>'笔试计划'!P27</f>
        <v>林彬</v>
      </c>
      <c r="Q27" s="33" t="str">
        <f>'笔试计划'!Q27</f>
        <v>0592-5737095</v>
      </c>
      <c r="R27" s="9">
        <f t="shared" si="0"/>
        <v>110</v>
      </c>
    </row>
    <row r="28" spans="1:18" ht="18" customHeight="1">
      <c r="A28" s="5">
        <v>25</v>
      </c>
      <c r="B28" s="86" t="s">
        <v>31</v>
      </c>
      <c r="C28" s="86">
        <v>2</v>
      </c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 t="s">
        <v>178</v>
      </c>
      <c r="O28" s="88"/>
      <c r="P28" s="16" t="str">
        <f>'笔试计划'!P28</f>
        <v>苏志宁</v>
      </c>
      <c r="Q28" s="33" t="str">
        <f>'笔试计划'!Q28</f>
        <v>0592-5723192/5723191</v>
      </c>
      <c r="R28" s="9">
        <f t="shared" si="0"/>
        <v>110</v>
      </c>
    </row>
    <row r="29" spans="1:18" ht="18" customHeight="1">
      <c r="A29" s="5">
        <v>26</v>
      </c>
      <c r="B29" s="101" t="s">
        <v>32</v>
      </c>
      <c r="C29" s="101">
        <v>1</v>
      </c>
      <c r="D29" s="102"/>
      <c r="E29" s="102"/>
      <c r="F29" s="103"/>
      <c r="G29" s="103"/>
      <c r="H29" s="103"/>
      <c r="I29" s="103" t="s">
        <v>160</v>
      </c>
      <c r="J29" s="103"/>
      <c r="K29" s="103"/>
      <c r="L29" s="103" t="s">
        <v>161</v>
      </c>
      <c r="M29" s="103"/>
      <c r="N29" s="103"/>
      <c r="O29" s="103"/>
      <c r="P29" s="16" t="str">
        <f>'笔试计划'!P29</f>
        <v>杨晓龙</v>
      </c>
      <c r="Q29" s="33" t="str">
        <f>'笔试计划'!Q29</f>
        <v>0931-8339146</v>
      </c>
      <c r="R29" s="9">
        <f t="shared" si="0"/>
        <v>110</v>
      </c>
    </row>
    <row r="30" spans="1:18" ht="18" customHeight="1">
      <c r="A30" s="5">
        <v>27</v>
      </c>
      <c r="B30" s="101" t="s">
        <v>34</v>
      </c>
      <c r="C30" s="101">
        <v>1</v>
      </c>
      <c r="D30" s="146"/>
      <c r="E30" s="146"/>
      <c r="F30" s="146"/>
      <c r="G30" s="146"/>
      <c r="H30" s="146"/>
      <c r="I30" s="147"/>
      <c r="J30" s="146"/>
      <c r="K30" s="146"/>
      <c r="L30" s="147"/>
      <c r="M30" s="148" t="s">
        <v>323</v>
      </c>
      <c r="N30" s="146"/>
      <c r="O30" s="146"/>
      <c r="P30" s="16" t="str">
        <f>'笔试计划'!P30</f>
        <v>姚文涛</v>
      </c>
      <c r="Q30" s="33" t="str">
        <f>'笔试计划'!Q30</f>
        <v>029-88797606</v>
      </c>
      <c r="R30" s="9">
        <f t="shared" si="0"/>
        <v>55</v>
      </c>
    </row>
    <row r="31" spans="1:18" ht="18" customHeight="1">
      <c r="A31" s="5">
        <v>28</v>
      </c>
      <c r="B31" s="101" t="s">
        <v>41</v>
      </c>
      <c r="C31" s="102">
        <v>2</v>
      </c>
      <c r="D31" s="149"/>
      <c r="E31" s="149"/>
      <c r="F31" s="150"/>
      <c r="G31" s="149" t="s">
        <v>167</v>
      </c>
      <c r="H31" s="149"/>
      <c r="I31" s="151" t="s">
        <v>320</v>
      </c>
      <c r="J31" s="152"/>
      <c r="K31" s="151"/>
      <c r="L31" s="151"/>
      <c r="M31" s="151"/>
      <c r="N31" s="151"/>
      <c r="O31" s="151"/>
      <c r="P31" s="16" t="str">
        <f>'笔试计划'!P31</f>
        <v>杨梦妮</v>
      </c>
      <c r="Q31" s="33" t="str">
        <f>'笔试计划'!Q31</f>
        <v>029-65656888</v>
      </c>
      <c r="R31" s="9">
        <f t="shared" si="0"/>
        <v>220</v>
      </c>
    </row>
    <row r="32" spans="1:18" ht="18" customHeight="1">
      <c r="A32" s="5">
        <v>29</v>
      </c>
      <c r="B32" s="74" t="s">
        <v>35</v>
      </c>
      <c r="C32" s="75">
        <v>2</v>
      </c>
      <c r="D32" s="75"/>
      <c r="E32" s="75"/>
      <c r="F32" s="76"/>
      <c r="G32" s="76"/>
      <c r="H32" s="76"/>
      <c r="I32" s="77" t="s">
        <v>227</v>
      </c>
      <c r="J32" s="76"/>
      <c r="K32" s="76"/>
      <c r="L32" s="76"/>
      <c r="M32" s="76"/>
      <c r="N32" s="77" t="s">
        <v>224</v>
      </c>
      <c r="O32" s="76"/>
      <c r="P32" s="16" t="str">
        <f>'笔试计划'!P32</f>
        <v>李涛</v>
      </c>
      <c r="Q32" s="33" t="str">
        <f>'笔试计划'!Q32</f>
        <v>024-89398649</v>
      </c>
      <c r="R32" s="9">
        <f t="shared" si="0"/>
        <v>220</v>
      </c>
    </row>
    <row r="33" spans="1:18" ht="18" customHeight="1">
      <c r="A33" s="5">
        <v>30</v>
      </c>
      <c r="B33" s="74" t="s">
        <v>36</v>
      </c>
      <c r="C33" s="74">
        <v>1</v>
      </c>
      <c r="D33" s="78"/>
      <c r="E33" s="78"/>
      <c r="F33" s="78"/>
      <c r="G33" s="78"/>
      <c r="H33" s="79" t="s">
        <v>311</v>
      </c>
      <c r="I33" s="78"/>
      <c r="J33" s="78"/>
      <c r="K33" s="78"/>
      <c r="L33" s="78"/>
      <c r="M33" s="80"/>
      <c r="N33" s="78"/>
      <c r="O33" s="78"/>
      <c r="P33" s="16" t="str">
        <f>'笔试计划'!P33</f>
        <v>高连香</v>
      </c>
      <c r="Q33" s="33" t="str">
        <f>'笔试计划'!Q33</f>
        <v>024-89728158</v>
      </c>
      <c r="R33" s="9">
        <f t="shared" si="0"/>
        <v>55</v>
      </c>
    </row>
    <row r="34" spans="1:18" ht="18" customHeight="1">
      <c r="A34" s="5">
        <v>31</v>
      </c>
      <c r="B34" s="81" t="s">
        <v>132</v>
      </c>
      <c r="C34" s="76">
        <v>2</v>
      </c>
      <c r="D34" s="82"/>
      <c r="E34" s="83"/>
      <c r="F34" s="82"/>
      <c r="G34" s="82" t="s">
        <v>167</v>
      </c>
      <c r="H34" s="82"/>
      <c r="I34" s="82"/>
      <c r="J34" s="82"/>
      <c r="K34" s="84"/>
      <c r="L34" s="82"/>
      <c r="M34" s="84" t="s">
        <v>175</v>
      </c>
      <c r="N34" s="82"/>
      <c r="O34" s="84"/>
      <c r="P34" s="16" t="str">
        <f>'笔试计划'!P34</f>
        <v>曹明</v>
      </c>
      <c r="Q34" s="33" t="str">
        <f>'笔试计划'!Q34</f>
        <v>0432-66566198</v>
      </c>
      <c r="R34" s="9">
        <f>COUNTA(D34:O34)*C34*55</f>
        <v>220</v>
      </c>
    </row>
    <row r="35" spans="1:18" ht="18" customHeight="1">
      <c r="A35" s="5">
        <v>32</v>
      </c>
      <c r="B35" s="74" t="s">
        <v>88</v>
      </c>
      <c r="C35" s="74">
        <v>1</v>
      </c>
      <c r="D35" s="85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16" t="str">
        <f>'笔试计划'!P35</f>
        <v>刘国红</v>
      </c>
      <c r="Q35" s="33" t="str">
        <f>'笔试计划'!Q35</f>
        <v>0451-87106505</v>
      </c>
      <c r="R35" s="9">
        <f t="shared" si="0"/>
        <v>0</v>
      </c>
    </row>
    <row r="36" spans="1:18" ht="18" customHeight="1">
      <c r="A36" s="5">
        <v>33</v>
      </c>
      <c r="B36" s="81" t="s">
        <v>128</v>
      </c>
      <c r="C36" s="76">
        <v>2</v>
      </c>
      <c r="D36" s="76"/>
      <c r="E36" s="76"/>
      <c r="F36" s="76"/>
      <c r="G36" s="76"/>
      <c r="H36" s="76" t="s">
        <v>169</v>
      </c>
      <c r="I36" s="76"/>
      <c r="J36" s="76"/>
      <c r="K36" s="76"/>
      <c r="L36" s="76" t="s">
        <v>182</v>
      </c>
      <c r="M36" s="76"/>
      <c r="N36" s="76"/>
      <c r="O36" s="76"/>
      <c r="P36" s="16" t="str">
        <f>'笔试计划'!P36</f>
        <v>刘丽丽</v>
      </c>
      <c r="Q36" s="33" t="str">
        <f>'笔试计划'!Q36</f>
        <v>0451-51642190</v>
      </c>
      <c r="R36" s="9">
        <f>COUNTA(D36:O36)*C36*55</f>
        <v>220</v>
      </c>
    </row>
    <row r="37" spans="1:18" ht="18" customHeight="1">
      <c r="A37" s="5">
        <v>34</v>
      </c>
      <c r="B37" s="153" t="s">
        <v>94</v>
      </c>
      <c r="C37" s="154">
        <v>1</v>
      </c>
      <c r="D37" s="154"/>
      <c r="E37" s="154"/>
      <c r="F37" s="163" t="s">
        <v>345</v>
      </c>
      <c r="G37" s="154"/>
      <c r="H37" s="154"/>
      <c r="I37" s="154"/>
      <c r="J37" s="154"/>
      <c r="K37" s="154"/>
      <c r="L37" s="154"/>
      <c r="M37" s="154"/>
      <c r="N37" s="155" t="s">
        <v>272</v>
      </c>
      <c r="O37" s="154"/>
      <c r="P37" s="16" t="str">
        <f>'笔试计划'!P37</f>
        <v>戚超</v>
      </c>
      <c r="Q37" s="33" t="str">
        <f>'笔试计划'!Q37</f>
        <v>0991-3801608</v>
      </c>
      <c r="R37" s="9">
        <f t="shared" si="0"/>
        <v>110</v>
      </c>
    </row>
    <row r="38" spans="1:18" ht="17.25" customHeight="1">
      <c r="A38" s="187" t="s">
        <v>123</v>
      </c>
      <c r="B38" s="187"/>
      <c r="C38" s="187"/>
      <c r="D38" s="5">
        <f aca="true" t="shared" si="1" ref="D38:O38">COUNTIF(D4:D37,"&lt;&gt;")</f>
        <v>0</v>
      </c>
      <c r="E38" s="5">
        <f t="shared" si="1"/>
        <v>0</v>
      </c>
      <c r="F38" s="5">
        <f t="shared" si="1"/>
        <v>4</v>
      </c>
      <c r="G38" s="5">
        <f t="shared" si="1"/>
        <v>6</v>
      </c>
      <c r="H38" s="5">
        <f t="shared" si="1"/>
        <v>10</v>
      </c>
      <c r="I38" s="5">
        <f t="shared" si="1"/>
        <v>8</v>
      </c>
      <c r="J38" s="5">
        <f t="shared" si="1"/>
        <v>2</v>
      </c>
      <c r="K38" s="5">
        <f t="shared" si="1"/>
        <v>0</v>
      </c>
      <c r="L38" s="5">
        <f t="shared" si="1"/>
        <v>6</v>
      </c>
      <c r="M38" s="5">
        <f t="shared" si="1"/>
        <v>8</v>
      </c>
      <c r="N38" s="5">
        <f t="shared" si="1"/>
        <v>10</v>
      </c>
      <c r="O38" s="5">
        <f t="shared" si="1"/>
        <v>2</v>
      </c>
      <c r="P38" s="180" t="s">
        <v>124</v>
      </c>
      <c r="Q38" s="189"/>
      <c r="R38" s="9">
        <f>SUM(R4:R37)</f>
        <v>5500</v>
      </c>
    </row>
    <row r="39" spans="1:15" ht="18" customHeight="1">
      <c r="A39" s="187" t="s">
        <v>120</v>
      </c>
      <c r="B39" s="187"/>
      <c r="C39" s="187"/>
      <c r="D39" s="187">
        <f>SUM(D38:O38)</f>
        <v>56</v>
      </c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</row>
    <row r="41" spans="1:18" ht="14.25">
      <c r="A41" s="190" t="s">
        <v>144</v>
      </c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</row>
    <row r="42" spans="1:17" ht="14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7" spans="3:15" ht="14.25">
      <c r="C47" s="18"/>
      <c r="D47" s="19"/>
      <c r="E47" s="19"/>
      <c r="F47" s="19"/>
      <c r="G47" s="20"/>
      <c r="H47" s="19"/>
      <c r="I47" s="19"/>
      <c r="J47" s="19"/>
      <c r="K47" s="19"/>
      <c r="L47" s="19"/>
      <c r="M47" s="19"/>
      <c r="N47" s="19"/>
      <c r="O47" s="21"/>
    </row>
  </sheetData>
  <sheetProtection/>
  <mergeCells count="12">
    <mergeCell ref="A1:Q1"/>
    <mergeCell ref="A2:A3"/>
    <mergeCell ref="B2:B3"/>
    <mergeCell ref="C2:C3"/>
    <mergeCell ref="P2:Q2"/>
    <mergeCell ref="D2:O2"/>
    <mergeCell ref="R2:R3"/>
    <mergeCell ref="P38:Q38"/>
    <mergeCell ref="A38:C38"/>
    <mergeCell ref="A39:C39"/>
    <mergeCell ref="D39:O39"/>
    <mergeCell ref="A41:R4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7"/>
  <sheetViews>
    <sheetView tabSelected="1" zoomScale="106" zoomScaleNormal="106" zoomScalePageLayoutView="0" workbookViewId="0" topLeftCell="A1">
      <pane xSplit="2" ySplit="3" topLeftCell="D2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Z45" sqref="Z45:Z46"/>
    </sheetView>
  </sheetViews>
  <sheetFormatPr defaultColWidth="9.00390625" defaultRowHeight="14.25"/>
  <cols>
    <col min="1" max="1" width="4.50390625" style="1" customWidth="1"/>
    <col min="2" max="2" width="16.25390625" style="1" customWidth="1"/>
    <col min="3" max="3" width="12.375" style="1" customWidth="1"/>
    <col min="4" max="4" width="7.375" style="1" customWidth="1"/>
    <col min="5" max="8" width="5.875" style="1" customWidth="1"/>
    <col min="9" max="9" width="7.25390625" style="1" customWidth="1"/>
    <col min="10" max="12" width="5.875" style="1" customWidth="1"/>
    <col min="13" max="13" width="7.00390625" style="1" customWidth="1"/>
    <col min="14" max="14" width="5.875" style="1" customWidth="1"/>
    <col min="15" max="15" width="7.625" style="1" customWidth="1"/>
    <col min="16" max="23" width="5.875" style="1" customWidth="1"/>
    <col min="24" max="24" width="7.75390625" style="1" customWidth="1"/>
    <col min="25" max="26" width="5.875" style="1" customWidth="1"/>
    <col min="27" max="27" width="7.375" style="1" customWidth="1"/>
    <col min="28" max="28" width="11.75390625" style="1" customWidth="1"/>
    <col min="29" max="29" width="17.00390625" style="1" customWidth="1"/>
    <col min="30" max="30" width="17.875" style="1" customWidth="1"/>
    <col min="31" max="16384" width="9.00390625" style="1" customWidth="1"/>
  </cols>
  <sheetData>
    <row r="1" spans="1:30" ht="35.25" customHeight="1">
      <c r="A1" s="216" t="s">
        <v>336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</row>
    <row r="2" spans="1:30" ht="14.25">
      <c r="A2" s="199" t="s">
        <v>43</v>
      </c>
      <c r="B2" s="199" t="s">
        <v>44</v>
      </c>
      <c r="C2" s="199" t="s">
        <v>45</v>
      </c>
      <c r="D2" s="195" t="s">
        <v>72</v>
      </c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204" t="s">
        <v>73</v>
      </c>
      <c r="AC2" s="207" t="s">
        <v>74</v>
      </c>
      <c r="AD2" s="204" t="s">
        <v>97</v>
      </c>
    </row>
    <row r="3" spans="1:30" ht="14.25">
      <c r="A3" s="200"/>
      <c r="B3" s="200"/>
      <c r="C3" s="200"/>
      <c r="D3" s="6" t="s">
        <v>59</v>
      </c>
      <c r="E3" s="6" t="s">
        <v>60</v>
      </c>
      <c r="F3" s="6" t="s">
        <v>61</v>
      </c>
      <c r="G3" s="6" t="s">
        <v>60</v>
      </c>
      <c r="H3" s="6" t="s">
        <v>62</v>
      </c>
      <c r="I3" s="6" t="s">
        <v>60</v>
      </c>
      <c r="J3" s="6" t="s">
        <v>63</v>
      </c>
      <c r="K3" s="6" t="s">
        <v>60</v>
      </c>
      <c r="L3" s="6" t="s">
        <v>64</v>
      </c>
      <c r="M3" s="6" t="s">
        <v>60</v>
      </c>
      <c r="N3" s="6" t="s">
        <v>65</v>
      </c>
      <c r="O3" s="6" t="s">
        <v>60</v>
      </c>
      <c r="P3" s="6" t="s">
        <v>66</v>
      </c>
      <c r="Q3" s="6" t="s">
        <v>60</v>
      </c>
      <c r="R3" s="6" t="s">
        <v>67</v>
      </c>
      <c r="S3" s="6" t="s">
        <v>60</v>
      </c>
      <c r="T3" s="6" t="s">
        <v>68</v>
      </c>
      <c r="U3" s="6" t="s">
        <v>60</v>
      </c>
      <c r="V3" s="6" t="s">
        <v>69</v>
      </c>
      <c r="W3" s="6" t="s">
        <v>60</v>
      </c>
      <c r="X3" s="6" t="s">
        <v>70</v>
      </c>
      <c r="Y3" s="6" t="s">
        <v>60</v>
      </c>
      <c r="Z3" s="6" t="s">
        <v>71</v>
      </c>
      <c r="AA3" s="7" t="s">
        <v>60</v>
      </c>
      <c r="AB3" s="204"/>
      <c r="AC3" s="207"/>
      <c r="AD3" s="204"/>
    </row>
    <row r="4" spans="1:30" ht="19.5" customHeight="1">
      <c r="A4" s="208">
        <v>1</v>
      </c>
      <c r="B4" s="218" t="s">
        <v>80</v>
      </c>
      <c r="C4" s="8" t="s">
        <v>46</v>
      </c>
      <c r="D4" s="48"/>
      <c r="E4" s="48"/>
      <c r="F4" s="48"/>
      <c r="G4" s="48"/>
      <c r="H4" s="48"/>
      <c r="I4" s="48"/>
      <c r="J4" s="48">
        <v>25</v>
      </c>
      <c r="K4" s="48">
        <v>24</v>
      </c>
      <c r="L4" s="196">
        <v>23</v>
      </c>
      <c r="M4" s="48">
        <v>24</v>
      </c>
      <c r="N4" s="48">
        <v>27</v>
      </c>
      <c r="O4" s="48">
        <v>24</v>
      </c>
      <c r="P4" s="48"/>
      <c r="Q4" s="48"/>
      <c r="R4" s="48"/>
      <c r="S4" s="48"/>
      <c r="T4" s="48">
        <v>26</v>
      </c>
      <c r="U4" s="48">
        <v>24</v>
      </c>
      <c r="V4" s="48">
        <v>24</v>
      </c>
      <c r="W4" s="48">
        <v>24</v>
      </c>
      <c r="X4" s="196" t="s">
        <v>251</v>
      </c>
      <c r="Y4" s="48">
        <v>24</v>
      </c>
      <c r="Z4" s="48">
        <v>26</v>
      </c>
      <c r="AA4" s="48">
        <v>24</v>
      </c>
      <c r="AB4" s="204" t="s">
        <v>149</v>
      </c>
      <c r="AC4" s="207" t="s">
        <v>150</v>
      </c>
      <c r="AD4" s="207"/>
    </row>
    <row r="5" spans="1:30" ht="19.5" customHeight="1">
      <c r="A5" s="208"/>
      <c r="B5" s="219"/>
      <c r="C5" s="8" t="s">
        <v>47</v>
      </c>
      <c r="D5" s="48"/>
      <c r="E5" s="48"/>
      <c r="F5" s="48"/>
      <c r="G5" s="48"/>
      <c r="H5" s="48"/>
      <c r="I5" s="48"/>
      <c r="J5" s="48"/>
      <c r="K5" s="48"/>
      <c r="L5" s="198"/>
      <c r="M5" s="48">
        <v>24</v>
      </c>
      <c r="N5" s="48"/>
      <c r="O5" s="48"/>
      <c r="P5" s="48"/>
      <c r="Q5" s="48"/>
      <c r="R5" s="48"/>
      <c r="S5" s="48"/>
      <c r="T5" s="48"/>
      <c r="U5" s="48"/>
      <c r="V5" s="48"/>
      <c r="W5" s="48"/>
      <c r="X5" s="198"/>
      <c r="Y5" s="48">
        <v>24</v>
      </c>
      <c r="Z5" s="48"/>
      <c r="AA5" s="48"/>
      <c r="AB5" s="204"/>
      <c r="AC5" s="207"/>
      <c r="AD5" s="207"/>
    </row>
    <row r="6" spans="1:30" ht="19.5" customHeight="1">
      <c r="A6" s="204">
        <v>2</v>
      </c>
      <c r="B6" s="204" t="s">
        <v>81</v>
      </c>
      <c r="C6" s="6" t="s">
        <v>46</v>
      </c>
      <c r="D6" s="160"/>
      <c r="E6" s="160"/>
      <c r="F6" s="160"/>
      <c r="G6" s="160"/>
      <c r="H6" s="160"/>
      <c r="I6" s="160"/>
      <c r="J6" s="161"/>
      <c r="K6" s="160"/>
      <c r="L6" s="161"/>
      <c r="M6" s="160"/>
      <c r="N6" s="157"/>
      <c r="O6" s="157"/>
      <c r="P6" s="157">
        <v>23</v>
      </c>
      <c r="Q6" s="157">
        <v>48</v>
      </c>
      <c r="R6" s="157"/>
      <c r="S6" s="157"/>
      <c r="T6" s="157"/>
      <c r="U6" s="157"/>
      <c r="V6" s="157"/>
      <c r="W6" s="157"/>
      <c r="X6" s="157"/>
      <c r="Y6" s="157"/>
      <c r="Z6" s="157"/>
      <c r="AA6" s="158"/>
      <c r="AB6" s="204" t="str">
        <f>'笔试计划'!P5</f>
        <v>刘舒媛</v>
      </c>
      <c r="AC6" s="207" t="str">
        <f>'笔试计划'!Q5</f>
        <v>010-87493955</v>
      </c>
      <c r="AD6" s="207"/>
    </row>
    <row r="7" spans="1:30" ht="19.5" customHeight="1">
      <c r="A7" s="204"/>
      <c r="B7" s="204"/>
      <c r="C7" s="6" t="s">
        <v>47</v>
      </c>
      <c r="D7" s="160"/>
      <c r="E7" s="160"/>
      <c r="F7" s="160"/>
      <c r="G7" s="160"/>
      <c r="H7" s="160"/>
      <c r="I7" s="160"/>
      <c r="J7" s="161"/>
      <c r="K7" s="160"/>
      <c r="L7" s="161"/>
      <c r="M7" s="160"/>
      <c r="N7" s="157">
        <v>18</v>
      </c>
      <c r="O7" s="157">
        <v>24</v>
      </c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8"/>
      <c r="AB7" s="204"/>
      <c r="AC7" s="207"/>
      <c r="AD7" s="207"/>
    </row>
    <row r="8" spans="1:30" ht="19.5" customHeight="1">
      <c r="A8" s="204"/>
      <c r="B8" s="204"/>
      <c r="C8" s="6" t="s">
        <v>143</v>
      </c>
      <c r="D8" s="160"/>
      <c r="E8" s="160"/>
      <c r="F8" s="160">
        <v>14</v>
      </c>
      <c r="G8" s="160">
        <v>12</v>
      </c>
      <c r="H8" s="160">
        <v>13</v>
      </c>
      <c r="I8" s="160">
        <v>12</v>
      </c>
      <c r="J8" s="161"/>
      <c r="K8" s="160"/>
      <c r="L8" s="160">
        <v>15</v>
      </c>
      <c r="M8" s="162" t="s">
        <v>339</v>
      </c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8"/>
      <c r="AB8" s="204"/>
      <c r="AC8" s="207"/>
      <c r="AD8" s="207"/>
    </row>
    <row r="9" spans="1:30" ht="19.5" customHeight="1">
      <c r="A9" s="204"/>
      <c r="B9" s="204"/>
      <c r="C9" s="8" t="s">
        <v>49</v>
      </c>
      <c r="D9" s="160"/>
      <c r="E9" s="160"/>
      <c r="F9" s="160"/>
      <c r="G9" s="160"/>
      <c r="H9" s="160"/>
      <c r="I9" s="160"/>
      <c r="J9" s="160">
        <v>24</v>
      </c>
      <c r="K9" s="160">
        <v>12</v>
      </c>
      <c r="L9" s="161"/>
      <c r="M9" s="160"/>
      <c r="N9" s="157"/>
      <c r="O9" s="157"/>
      <c r="P9" s="159"/>
      <c r="Q9" s="157"/>
      <c r="R9" s="157"/>
      <c r="S9" s="157"/>
      <c r="T9" s="157"/>
      <c r="U9" s="157"/>
      <c r="V9" s="157"/>
      <c r="W9" s="157"/>
      <c r="X9" s="157"/>
      <c r="Y9" s="157"/>
      <c r="Z9" s="159"/>
      <c r="AA9" s="158"/>
      <c r="AB9" s="204"/>
      <c r="AC9" s="207"/>
      <c r="AD9" s="207"/>
    </row>
    <row r="10" spans="1:30" ht="19.5" customHeight="1">
      <c r="A10" s="208">
        <v>3</v>
      </c>
      <c r="B10" s="208" t="s">
        <v>51</v>
      </c>
      <c r="C10" s="8" t="s">
        <v>46</v>
      </c>
      <c r="D10" s="196">
        <v>13</v>
      </c>
      <c r="E10" s="48">
        <v>60</v>
      </c>
      <c r="F10" s="196">
        <v>24</v>
      </c>
      <c r="G10" s="48">
        <v>24</v>
      </c>
      <c r="H10" s="196">
        <v>23</v>
      </c>
      <c r="I10" s="48">
        <v>24</v>
      </c>
      <c r="J10" s="196">
        <v>27</v>
      </c>
      <c r="K10" s="48">
        <v>24</v>
      </c>
      <c r="L10" s="196">
        <v>25</v>
      </c>
      <c r="M10" s="48">
        <v>24</v>
      </c>
      <c r="N10" s="196">
        <v>22</v>
      </c>
      <c r="O10" s="48">
        <v>24</v>
      </c>
      <c r="P10" s="196">
        <v>27</v>
      </c>
      <c r="Q10" s="48">
        <v>24</v>
      </c>
      <c r="R10" s="196">
        <v>24</v>
      </c>
      <c r="S10" s="48">
        <v>24</v>
      </c>
      <c r="T10" s="196">
        <v>21</v>
      </c>
      <c r="U10" s="48">
        <v>24</v>
      </c>
      <c r="V10" s="48"/>
      <c r="W10" s="48"/>
      <c r="X10" s="48" t="s">
        <v>277</v>
      </c>
      <c r="Y10" s="48" t="s">
        <v>278</v>
      </c>
      <c r="Z10" s="196">
        <v>28</v>
      </c>
      <c r="AA10" s="48"/>
      <c r="AB10" s="204" t="str">
        <f>'笔试计划'!P27</f>
        <v>林彬</v>
      </c>
      <c r="AC10" s="207" t="str">
        <f>'笔试计划'!Q27</f>
        <v>0592-5737095</v>
      </c>
      <c r="AD10" s="220" t="s">
        <v>342</v>
      </c>
    </row>
    <row r="11" spans="1:30" ht="19.5" customHeight="1">
      <c r="A11" s="208"/>
      <c r="B11" s="208"/>
      <c r="C11" s="8" t="s">
        <v>47</v>
      </c>
      <c r="D11" s="197"/>
      <c r="E11" s="48">
        <v>12</v>
      </c>
      <c r="F11" s="197"/>
      <c r="G11" s="48"/>
      <c r="H11" s="197"/>
      <c r="I11" s="48"/>
      <c r="J11" s="197"/>
      <c r="K11" s="48">
        <v>12</v>
      </c>
      <c r="L11" s="197"/>
      <c r="M11" s="48"/>
      <c r="N11" s="197"/>
      <c r="O11" s="48">
        <v>12</v>
      </c>
      <c r="P11" s="197"/>
      <c r="Q11" s="48"/>
      <c r="R11" s="197"/>
      <c r="S11" s="48"/>
      <c r="T11" s="197"/>
      <c r="U11" s="48"/>
      <c r="V11" s="48"/>
      <c r="W11" s="48"/>
      <c r="X11" s="48">
        <v>2</v>
      </c>
      <c r="Y11" s="48">
        <v>12</v>
      </c>
      <c r="Z11" s="197"/>
      <c r="AA11" s="48">
        <v>12</v>
      </c>
      <c r="AB11" s="204"/>
      <c r="AC11" s="207"/>
      <c r="AD11" s="221"/>
    </row>
    <row r="12" spans="1:30" ht="19.5" customHeight="1">
      <c r="A12" s="208"/>
      <c r="B12" s="208"/>
      <c r="C12" s="8" t="s">
        <v>48</v>
      </c>
      <c r="D12" s="197"/>
      <c r="E12" s="48"/>
      <c r="F12" s="197"/>
      <c r="G12" s="48"/>
      <c r="H12" s="197"/>
      <c r="I12" s="48"/>
      <c r="J12" s="197"/>
      <c r="K12" s="48"/>
      <c r="L12" s="197"/>
      <c r="M12" s="48">
        <v>12</v>
      </c>
      <c r="N12" s="197"/>
      <c r="O12" s="48"/>
      <c r="P12" s="197"/>
      <c r="Q12" s="48"/>
      <c r="R12" s="197"/>
      <c r="S12" s="48"/>
      <c r="T12" s="197"/>
      <c r="U12" s="48"/>
      <c r="V12" s="48"/>
      <c r="W12" s="48"/>
      <c r="X12" s="48"/>
      <c r="Y12" s="48"/>
      <c r="Z12" s="197"/>
      <c r="AA12" s="48"/>
      <c r="AB12" s="204"/>
      <c r="AC12" s="207"/>
      <c r="AD12" s="221"/>
    </row>
    <row r="13" spans="1:30" ht="19.5" customHeight="1">
      <c r="A13" s="208"/>
      <c r="B13" s="208"/>
      <c r="C13" s="8" t="s">
        <v>49</v>
      </c>
      <c r="D13" s="198"/>
      <c r="E13" s="48"/>
      <c r="F13" s="198"/>
      <c r="G13" s="48"/>
      <c r="H13" s="198"/>
      <c r="I13" s="48" t="s">
        <v>194</v>
      </c>
      <c r="J13" s="198"/>
      <c r="K13" s="48"/>
      <c r="L13" s="198"/>
      <c r="M13" s="48"/>
      <c r="N13" s="198"/>
      <c r="O13" s="48"/>
      <c r="P13" s="198"/>
      <c r="Q13" s="48" t="s">
        <v>195</v>
      </c>
      <c r="R13" s="198"/>
      <c r="S13" s="48" t="s">
        <v>196</v>
      </c>
      <c r="T13" s="198"/>
      <c r="U13" s="48"/>
      <c r="V13" s="48"/>
      <c r="W13" s="48"/>
      <c r="X13" s="48"/>
      <c r="Y13" s="48"/>
      <c r="Z13" s="198"/>
      <c r="AA13" s="48"/>
      <c r="AB13" s="204"/>
      <c r="AC13" s="207"/>
      <c r="AD13" s="203"/>
    </row>
    <row r="14" spans="1:30" ht="19.5" customHeight="1">
      <c r="A14" s="199">
        <v>4</v>
      </c>
      <c r="B14" s="204" t="s">
        <v>52</v>
      </c>
      <c r="C14" s="6" t="s">
        <v>46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199">
        <v>20</v>
      </c>
      <c r="O14" s="6">
        <v>24</v>
      </c>
      <c r="P14" s="6"/>
      <c r="Q14" s="6"/>
      <c r="R14" s="6"/>
      <c r="S14" s="6"/>
      <c r="T14" s="6"/>
      <c r="U14" s="6"/>
      <c r="V14" s="6"/>
      <c r="W14" s="6"/>
      <c r="X14" s="199">
        <v>28</v>
      </c>
      <c r="Y14" s="6">
        <v>24</v>
      </c>
      <c r="Z14" s="6"/>
      <c r="AA14" s="6"/>
      <c r="AB14" s="205" t="s">
        <v>141</v>
      </c>
      <c r="AC14" s="206" t="s">
        <v>142</v>
      </c>
      <c r="AD14" s="207"/>
    </row>
    <row r="15" spans="1:30" ht="19.5" customHeight="1">
      <c r="A15" s="227"/>
      <c r="B15" s="204"/>
      <c r="C15" s="6" t="s">
        <v>47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200"/>
      <c r="O15" s="6">
        <v>12</v>
      </c>
      <c r="P15" s="6"/>
      <c r="Q15" s="6"/>
      <c r="R15" s="6"/>
      <c r="S15" s="6"/>
      <c r="T15" s="6"/>
      <c r="U15" s="6"/>
      <c r="V15" s="6"/>
      <c r="W15" s="6"/>
      <c r="X15" s="200"/>
      <c r="Y15" s="6">
        <v>12</v>
      </c>
      <c r="Z15" s="6"/>
      <c r="AA15" s="6"/>
      <c r="AB15" s="205"/>
      <c r="AC15" s="206"/>
      <c r="AD15" s="207"/>
    </row>
    <row r="16" spans="1:30" ht="19.5" customHeight="1">
      <c r="A16" s="218">
        <v>5</v>
      </c>
      <c r="B16" s="204" t="s">
        <v>53</v>
      </c>
      <c r="C16" s="6" t="s">
        <v>46</v>
      </c>
      <c r="D16" s="48"/>
      <c r="E16" s="48"/>
      <c r="F16" s="48"/>
      <c r="G16" s="48"/>
      <c r="H16" s="49"/>
      <c r="I16" s="48"/>
      <c r="J16" s="49"/>
      <c r="K16" s="48"/>
      <c r="L16" s="50" t="s">
        <v>273</v>
      </c>
      <c r="M16" s="48">
        <v>48</v>
      </c>
      <c r="N16" s="50" t="s">
        <v>274</v>
      </c>
      <c r="O16" s="48">
        <v>28</v>
      </c>
      <c r="P16" s="48"/>
      <c r="Q16" s="48"/>
      <c r="R16" s="48"/>
      <c r="S16" s="48"/>
      <c r="T16" s="49"/>
      <c r="U16" s="48"/>
      <c r="V16" s="49"/>
      <c r="W16" s="48"/>
      <c r="X16" s="49"/>
      <c r="Y16" s="48"/>
      <c r="Z16" s="49"/>
      <c r="AA16" s="48"/>
      <c r="AB16" s="204" t="str">
        <f>'笔试计划'!P8</f>
        <v>田华</v>
      </c>
      <c r="AC16" s="207" t="str">
        <f>'笔试计划'!Q8</f>
        <v>028-62001579</v>
      </c>
      <c r="AD16" s="207"/>
    </row>
    <row r="17" spans="1:30" ht="19.5" customHeight="1">
      <c r="A17" s="219"/>
      <c r="B17" s="204"/>
      <c r="C17" s="6" t="s">
        <v>47</v>
      </c>
      <c r="D17" s="48"/>
      <c r="E17" s="48"/>
      <c r="F17" s="48"/>
      <c r="G17" s="49"/>
      <c r="H17" s="49"/>
      <c r="I17" s="48"/>
      <c r="J17" s="49"/>
      <c r="K17" s="48"/>
      <c r="L17" s="48">
        <v>7</v>
      </c>
      <c r="M17" s="48">
        <v>24</v>
      </c>
      <c r="N17" s="48"/>
      <c r="O17" s="48"/>
      <c r="P17" s="51"/>
      <c r="Q17" s="48"/>
      <c r="R17" s="49"/>
      <c r="S17" s="48"/>
      <c r="T17" s="49"/>
      <c r="U17" s="48"/>
      <c r="V17" s="49"/>
      <c r="W17" s="48"/>
      <c r="X17" s="49"/>
      <c r="Y17" s="48"/>
      <c r="Z17" s="51"/>
      <c r="AA17" s="48"/>
      <c r="AB17" s="204"/>
      <c r="AC17" s="207"/>
      <c r="AD17" s="207"/>
    </row>
    <row r="18" spans="1:30" ht="19.5" customHeight="1">
      <c r="A18" s="199">
        <v>6</v>
      </c>
      <c r="B18" s="204" t="s">
        <v>54</v>
      </c>
      <c r="C18" s="6" t="s">
        <v>46</v>
      </c>
      <c r="D18" s="204"/>
      <c r="E18" s="6"/>
      <c r="F18" s="6"/>
      <c r="G18" s="6"/>
      <c r="H18" s="199">
        <v>23</v>
      </c>
      <c r="I18" s="6">
        <v>48</v>
      </c>
      <c r="J18" s="204"/>
      <c r="K18" s="6"/>
      <c r="L18" s="204">
        <v>7</v>
      </c>
      <c r="M18" s="6">
        <v>48</v>
      </c>
      <c r="N18" s="204">
        <v>22</v>
      </c>
      <c r="O18" s="6">
        <v>48</v>
      </c>
      <c r="P18" s="228" t="s">
        <v>184</v>
      </c>
      <c r="Q18" s="6">
        <v>48</v>
      </c>
      <c r="R18" s="204">
        <v>31</v>
      </c>
      <c r="S18" s="6">
        <v>48</v>
      </c>
      <c r="T18" s="204"/>
      <c r="U18" s="6"/>
      <c r="V18" s="199"/>
      <c r="W18" s="6"/>
      <c r="X18" s="204">
        <v>9</v>
      </c>
      <c r="Y18" s="6">
        <v>48</v>
      </c>
      <c r="Z18" s="204">
        <v>14</v>
      </c>
      <c r="AA18" s="6">
        <v>48</v>
      </c>
      <c r="AB18" s="204" t="str">
        <f>'笔试计划'!P12</f>
        <v>彭贵雄</v>
      </c>
      <c r="AC18" s="207" t="str">
        <f>'笔试计划'!Q12</f>
        <v>020-86134553</v>
      </c>
      <c r="AD18" s="207"/>
    </row>
    <row r="19" spans="1:30" ht="19.5" customHeight="1">
      <c r="A19" s="227"/>
      <c r="B19" s="204"/>
      <c r="C19" s="6" t="s">
        <v>47</v>
      </c>
      <c r="D19" s="204"/>
      <c r="E19" s="6"/>
      <c r="F19" s="6"/>
      <c r="G19" s="6"/>
      <c r="H19" s="200"/>
      <c r="I19" s="6">
        <v>16</v>
      </c>
      <c r="J19" s="204"/>
      <c r="K19" s="6"/>
      <c r="L19" s="204"/>
      <c r="M19" s="6">
        <v>16</v>
      </c>
      <c r="N19" s="204"/>
      <c r="O19" s="6">
        <v>16</v>
      </c>
      <c r="P19" s="228"/>
      <c r="Q19" s="6">
        <v>16</v>
      </c>
      <c r="R19" s="204"/>
      <c r="S19" s="6">
        <v>16</v>
      </c>
      <c r="T19" s="204"/>
      <c r="U19" s="6"/>
      <c r="V19" s="200"/>
      <c r="W19" s="6"/>
      <c r="X19" s="204"/>
      <c r="Y19" s="6">
        <v>16</v>
      </c>
      <c r="Z19" s="204"/>
      <c r="AA19" s="6">
        <v>16</v>
      </c>
      <c r="AB19" s="204"/>
      <c r="AC19" s="207"/>
      <c r="AD19" s="207"/>
    </row>
    <row r="20" spans="1:30" ht="19.5" customHeight="1">
      <c r="A20" s="200"/>
      <c r="B20" s="204"/>
      <c r="C20" s="6" t="s">
        <v>48</v>
      </c>
      <c r="D20" s="6"/>
      <c r="E20" s="6"/>
      <c r="F20" s="6"/>
      <c r="G20" s="6"/>
      <c r="H20" s="6">
        <v>13</v>
      </c>
      <c r="I20" s="6">
        <v>16</v>
      </c>
      <c r="J20" s="6">
        <v>28</v>
      </c>
      <c r="K20" s="6">
        <v>16</v>
      </c>
      <c r="L20" s="6"/>
      <c r="M20" s="6"/>
      <c r="N20" s="6">
        <v>12</v>
      </c>
      <c r="O20" s="6">
        <v>16</v>
      </c>
      <c r="P20" s="6">
        <v>23</v>
      </c>
      <c r="Q20" s="6">
        <v>16</v>
      </c>
      <c r="R20" s="6">
        <v>21</v>
      </c>
      <c r="S20" s="6">
        <v>16</v>
      </c>
      <c r="T20" s="6"/>
      <c r="U20" s="6"/>
      <c r="V20" s="6">
        <v>30</v>
      </c>
      <c r="W20" s="6">
        <v>16</v>
      </c>
      <c r="X20" s="6"/>
      <c r="Y20" s="6"/>
      <c r="Z20" s="6">
        <v>4</v>
      </c>
      <c r="AA20" s="7">
        <v>16</v>
      </c>
      <c r="AB20" s="204"/>
      <c r="AC20" s="207"/>
      <c r="AD20" s="207"/>
    </row>
    <row r="21" spans="1:30" ht="19.5" customHeight="1">
      <c r="A21" s="218">
        <v>7</v>
      </c>
      <c r="B21" s="208" t="s">
        <v>20</v>
      </c>
      <c r="C21" s="8" t="s">
        <v>46</v>
      </c>
      <c r="D21" s="59"/>
      <c r="E21" s="224"/>
      <c r="F21" s="59"/>
      <c r="G21" s="59"/>
      <c r="H21" s="59" t="s">
        <v>243</v>
      </c>
      <c r="I21" s="224">
        <v>80</v>
      </c>
      <c r="J21" s="59" t="s">
        <v>244</v>
      </c>
      <c r="K21" s="224">
        <v>80</v>
      </c>
      <c r="L21" s="59" t="s">
        <v>243</v>
      </c>
      <c r="M21" s="224">
        <v>80</v>
      </c>
      <c r="N21" s="59" t="s">
        <v>244</v>
      </c>
      <c r="O21" s="224">
        <v>80</v>
      </c>
      <c r="P21" s="59" t="s">
        <v>243</v>
      </c>
      <c r="Q21" s="224">
        <v>80</v>
      </c>
      <c r="R21" s="59" t="s">
        <v>243</v>
      </c>
      <c r="S21" s="224">
        <v>80</v>
      </c>
      <c r="T21" s="59" t="s">
        <v>244</v>
      </c>
      <c r="U21" s="224">
        <v>80</v>
      </c>
      <c r="V21" s="59">
        <v>31</v>
      </c>
      <c r="W21" s="224">
        <v>80</v>
      </c>
      <c r="X21" s="59" t="s">
        <v>244</v>
      </c>
      <c r="Y21" s="224">
        <v>80</v>
      </c>
      <c r="Z21" s="59" t="s">
        <v>243</v>
      </c>
      <c r="AA21" s="224">
        <v>80</v>
      </c>
      <c r="AB21" s="204" t="str">
        <f>'笔试计划'!P10</f>
        <v>姚怀洋</v>
      </c>
      <c r="AC21" s="207" t="str">
        <f>'笔试计划'!Q10</f>
        <v>0871-68191207</v>
      </c>
      <c r="AD21" s="207"/>
    </row>
    <row r="22" spans="1:30" ht="19.5" customHeight="1">
      <c r="A22" s="219"/>
      <c r="B22" s="208"/>
      <c r="C22" s="8" t="s">
        <v>47</v>
      </c>
      <c r="D22" s="59"/>
      <c r="E22" s="225"/>
      <c r="F22" s="59"/>
      <c r="G22" s="59"/>
      <c r="H22" s="59" t="s">
        <v>243</v>
      </c>
      <c r="I22" s="225"/>
      <c r="J22" s="59" t="s">
        <v>244</v>
      </c>
      <c r="K22" s="225"/>
      <c r="L22" s="59" t="s">
        <v>243</v>
      </c>
      <c r="M22" s="225"/>
      <c r="N22" s="59" t="s">
        <v>244</v>
      </c>
      <c r="O22" s="225"/>
      <c r="P22" s="59" t="s">
        <v>243</v>
      </c>
      <c r="Q22" s="225"/>
      <c r="R22" s="59" t="s">
        <v>243</v>
      </c>
      <c r="S22" s="225"/>
      <c r="T22" s="59" t="s">
        <v>244</v>
      </c>
      <c r="U22" s="225"/>
      <c r="V22" s="59">
        <v>31</v>
      </c>
      <c r="W22" s="225"/>
      <c r="X22" s="59" t="s">
        <v>244</v>
      </c>
      <c r="Y22" s="225"/>
      <c r="Z22" s="59" t="s">
        <v>243</v>
      </c>
      <c r="AA22" s="225"/>
      <c r="AB22" s="204"/>
      <c r="AC22" s="207"/>
      <c r="AD22" s="207"/>
    </row>
    <row r="23" spans="1:30" ht="19.5" customHeight="1">
      <c r="A23" s="199">
        <v>8</v>
      </c>
      <c r="B23" s="204" t="s">
        <v>55</v>
      </c>
      <c r="C23" s="6" t="s">
        <v>46</v>
      </c>
      <c r="D23" s="199"/>
      <c r="E23" s="199"/>
      <c r="F23" s="199"/>
      <c r="G23" s="199"/>
      <c r="H23" s="199"/>
      <c r="I23" s="218"/>
      <c r="J23" s="199"/>
      <c r="K23" s="218"/>
      <c r="L23" s="218"/>
      <c r="M23" s="218"/>
      <c r="N23" s="218"/>
      <c r="O23" s="218"/>
      <c r="P23" s="218">
        <v>9</v>
      </c>
      <c r="Q23" s="218">
        <v>40</v>
      </c>
      <c r="R23" s="218"/>
      <c r="S23" s="218"/>
      <c r="T23" s="218">
        <v>3</v>
      </c>
      <c r="U23" s="218">
        <v>40</v>
      </c>
      <c r="V23" s="218"/>
      <c r="W23" s="218"/>
      <c r="X23" s="218">
        <v>5</v>
      </c>
      <c r="Y23" s="218">
        <v>40</v>
      </c>
      <c r="Z23" s="218">
        <v>10</v>
      </c>
      <c r="AA23" s="222">
        <v>40</v>
      </c>
      <c r="AB23" s="204" t="str">
        <f>'笔试计划'!P29</f>
        <v>杨晓龙</v>
      </c>
      <c r="AC23" s="207" t="str">
        <f>'笔试计划'!Q29</f>
        <v>0931-8339146</v>
      </c>
      <c r="AD23" s="207"/>
    </row>
    <row r="24" spans="1:30" ht="19.5" customHeight="1">
      <c r="A24" s="200"/>
      <c r="B24" s="204"/>
      <c r="C24" s="6" t="s">
        <v>47</v>
      </c>
      <c r="D24" s="200"/>
      <c r="E24" s="200"/>
      <c r="F24" s="200"/>
      <c r="G24" s="200"/>
      <c r="H24" s="200"/>
      <c r="I24" s="219"/>
      <c r="J24" s="200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23"/>
      <c r="AB24" s="204"/>
      <c r="AC24" s="207"/>
      <c r="AD24" s="207"/>
    </row>
    <row r="25" spans="1:30" ht="19.5" customHeight="1">
      <c r="A25" s="199">
        <v>9</v>
      </c>
      <c r="B25" s="204" t="s">
        <v>56</v>
      </c>
      <c r="C25" s="6" t="s">
        <v>46</v>
      </c>
      <c r="D25" s="48"/>
      <c r="E25" s="48"/>
      <c r="F25" s="48">
        <v>26</v>
      </c>
      <c r="G25" s="48">
        <v>48</v>
      </c>
      <c r="H25" s="48">
        <v>23</v>
      </c>
      <c r="I25" s="48">
        <v>48</v>
      </c>
      <c r="J25" s="48">
        <v>29</v>
      </c>
      <c r="K25" s="48">
        <v>48</v>
      </c>
      <c r="L25" s="196">
        <v>28</v>
      </c>
      <c r="M25" s="48">
        <v>48</v>
      </c>
      <c r="N25" s="48">
        <v>23</v>
      </c>
      <c r="O25" s="48">
        <v>48</v>
      </c>
      <c r="P25" s="48">
        <v>28</v>
      </c>
      <c r="Q25" s="48">
        <v>48</v>
      </c>
      <c r="R25" s="48">
        <v>26</v>
      </c>
      <c r="S25" s="48">
        <v>48</v>
      </c>
      <c r="T25" s="201">
        <v>22</v>
      </c>
      <c r="U25" s="48">
        <v>48</v>
      </c>
      <c r="V25" s="48">
        <v>29</v>
      </c>
      <c r="W25" s="48">
        <v>48</v>
      </c>
      <c r="X25" s="48">
        <v>25</v>
      </c>
      <c r="Y25" s="48">
        <v>48</v>
      </c>
      <c r="Z25" s="48">
        <v>23</v>
      </c>
      <c r="AA25" s="48">
        <v>48</v>
      </c>
      <c r="AB25" s="204" t="str">
        <f>'笔试计划'!P15</f>
        <v>邢益波</v>
      </c>
      <c r="AC25" s="207" t="str">
        <f>'笔试计划'!Q15</f>
        <v>0898-65756673</v>
      </c>
      <c r="AD25" s="207"/>
    </row>
    <row r="26" spans="1:30" ht="19.5" customHeight="1">
      <c r="A26" s="200"/>
      <c r="B26" s="204"/>
      <c r="C26" s="6" t="s">
        <v>47</v>
      </c>
      <c r="D26" s="48"/>
      <c r="E26" s="48"/>
      <c r="F26" s="48"/>
      <c r="G26" s="48"/>
      <c r="H26" s="48"/>
      <c r="I26" s="48"/>
      <c r="J26" s="48"/>
      <c r="K26" s="48"/>
      <c r="L26" s="198"/>
      <c r="M26" s="48">
        <v>24</v>
      </c>
      <c r="N26" s="48"/>
      <c r="O26" s="48"/>
      <c r="P26" s="48"/>
      <c r="Q26" s="48"/>
      <c r="R26" s="48"/>
      <c r="S26" s="48"/>
      <c r="T26" s="201"/>
      <c r="U26" s="48">
        <v>24</v>
      </c>
      <c r="V26" s="48"/>
      <c r="W26" s="48"/>
      <c r="X26" s="48"/>
      <c r="Y26" s="48"/>
      <c r="Z26" s="48"/>
      <c r="AA26" s="48"/>
      <c r="AB26" s="204"/>
      <c r="AC26" s="207"/>
      <c r="AD26" s="207"/>
    </row>
    <row r="27" spans="1:30" ht="19.5" customHeight="1">
      <c r="A27" s="199">
        <v>10</v>
      </c>
      <c r="B27" s="204" t="s">
        <v>57</v>
      </c>
      <c r="C27" s="6" t="s">
        <v>46</v>
      </c>
      <c r="D27" s="218"/>
      <c r="E27" s="218"/>
      <c r="F27" s="218">
        <v>25</v>
      </c>
      <c r="G27" s="218" t="s">
        <v>245</v>
      </c>
      <c r="H27" s="218">
        <v>24</v>
      </c>
      <c r="I27" s="218" t="s">
        <v>245</v>
      </c>
      <c r="J27" s="218">
        <v>21</v>
      </c>
      <c r="K27" s="218" t="s">
        <v>245</v>
      </c>
      <c r="L27" s="218">
        <v>26</v>
      </c>
      <c r="M27" s="218" t="s">
        <v>245</v>
      </c>
      <c r="N27" s="218">
        <v>16</v>
      </c>
      <c r="O27" s="218" t="s">
        <v>245</v>
      </c>
      <c r="P27" s="218">
        <v>28</v>
      </c>
      <c r="Q27" s="218" t="s">
        <v>245</v>
      </c>
      <c r="R27" s="218">
        <v>25</v>
      </c>
      <c r="S27" s="218" t="s">
        <v>276</v>
      </c>
      <c r="T27" s="218">
        <v>22</v>
      </c>
      <c r="U27" s="218" t="s">
        <v>245</v>
      </c>
      <c r="V27" s="218">
        <v>27</v>
      </c>
      <c r="W27" s="218" t="s">
        <v>245</v>
      </c>
      <c r="X27" s="218">
        <v>24</v>
      </c>
      <c r="Y27" s="218" t="s">
        <v>245</v>
      </c>
      <c r="Z27" s="218">
        <v>22</v>
      </c>
      <c r="AA27" s="218" t="s">
        <v>276</v>
      </c>
      <c r="AB27" s="204" t="str">
        <f>'笔试计划'!P13</f>
        <v>周玲玲</v>
      </c>
      <c r="AC27" s="207" t="str">
        <f>'笔试计划'!Q13</f>
        <v>020-86138269</v>
      </c>
      <c r="AD27" s="207"/>
    </row>
    <row r="28" spans="1:30" ht="19.5" customHeight="1">
      <c r="A28" s="227"/>
      <c r="B28" s="204"/>
      <c r="C28" s="6" t="s">
        <v>47</v>
      </c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04"/>
      <c r="AC28" s="207"/>
      <c r="AD28" s="207"/>
    </row>
    <row r="29" spans="1:30" ht="19.5" customHeight="1">
      <c r="A29" s="227"/>
      <c r="B29" s="204"/>
      <c r="C29" s="6" t="s">
        <v>48</v>
      </c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04"/>
      <c r="AC29" s="207"/>
      <c r="AD29" s="207"/>
    </row>
    <row r="30" spans="1:30" ht="19.5" customHeight="1">
      <c r="A30" s="227"/>
      <c r="B30" s="204"/>
      <c r="C30" s="6" t="s">
        <v>49</v>
      </c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04"/>
      <c r="AC30" s="207"/>
      <c r="AD30" s="207"/>
    </row>
    <row r="31" spans="1:30" ht="19.5" customHeight="1">
      <c r="A31" s="200"/>
      <c r="B31" s="204"/>
      <c r="C31" s="6" t="s">
        <v>50</v>
      </c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04"/>
      <c r="AC31" s="207"/>
      <c r="AD31" s="207"/>
    </row>
    <row r="32" spans="1:30" ht="19.5" customHeight="1">
      <c r="A32" s="199">
        <v>11</v>
      </c>
      <c r="B32" s="204" t="s">
        <v>58</v>
      </c>
      <c r="C32" s="6" t="s">
        <v>46</v>
      </c>
      <c r="D32" s="196"/>
      <c r="E32" s="48"/>
      <c r="F32" s="196"/>
      <c r="G32" s="48"/>
      <c r="H32" s="48">
        <v>3</v>
      </c>
      <c r="I32" s="48">
        <v>38</v>
      </c>
      <c r="J32" s="196">
        <v>28</v>
      </c>
      <c r="K32" s="48">
        <v>38</v>
      </c>
      <c r="L32" s="196">
        <v>26</v>
      </c>
      <c r="M32" s="48">
        <v>38</v>
      </c>
      <c r="N32" s="196">
        <v>30</v>
      </c>
      <c r="O32" s="48">
        <v>38</v>
      </c>
      <c r="P32" s="196">
        <v>28</v>
      </c>
      <c r="Q32" s="48">
        <v>38</v>
      </c>
      <c r="R32" s="196"/>
      <c r="S32" s="48"/>
      <c r="T32" s="196">
        <v>22</v>
      </c>
      <c r="U32" s="48">
        <v>38</v>
      </c>
      <c r="V32" s="196"/>
      <c r="W32" s="48"/>
      <c r="X32" s="196">
        <v>3</v>
      </c>
      <c r="Y32" s="48">
        <v>38</v>
      </c>
      <c r="Z32" s="48">
        <v>1</v>
      </c>
      <c r="AA32" s="48">
        <v>38</v>
      </c>
      <c r="AB32" s="204" t="str">
        <f>'笔试计划'!P24</f>
        <v>李广春</v>
      </c>
      <c r="AC32" s="207" t="str">
        <f>'笔试计划'!Q24</f>
        <v>0531-58802811</v>
      </c>
      <c r="AD32" s="207"/>
    </row>
    <row r="33" spans="1:30" ht="19.5" customHeight="1">
      <c r="A33" s="227"/>
      <c r="B33" s="204"/>
      <c r="C33" s="6" t="s">
        <v>47</v>
      </c>
      <c r="D33" s="198"/>
      <c r="E33" s="48"/>
      <c r="F33" s="198"/>
      <c r="G33" s="48"/>
      <c r="H33" s="48">
        <v>31</v>
      </c>
      <c r="I33" s="48">
        <v>12</v>
      </c>
      <c r="J33" s="198"/>
      <c r="K33" s="48">
        <v>12</v>
      </c>
      <c r="L33" s="198"/>
      <c r="M33" s="48">
        <v>12</v>
      </c>
      <c r="N33" s="198"/>
      <c r="O33" s="48">
        <v>12</v>
      </c>
      <c r="P33" s="198"/>
      <c r="Q33" s="48">
        <v>12</v>
      </c>
      <c r="R33" s="198"/>
      <c r="S33" s="48"/>
      <c r="T33" s="198"/>
      <c r="U33" s="48">
        <v>12</v>
      </c>
      <c r="V33" s="198"/>
      <c r="W33" s="48"/>
      <c r="X33" s="198"/>
      <c r="Y33" s="48">
        <v>12</v>
      </c>
      <c r="Z33" s="48">
        <v>29</v>
      </c>
      <c r="AA33" s="48">
        <v>12</v>
      </c>
      <c r="AB33" s="204"/>
      <c r="AC33" s="207"/>
      <c r="AD33" s="207"/>
    </row>
    <row r="34" spans="1:30" ht="19.5" customHeight="1">
      <c r="A34" s="200"/>
      <c r="B34" s="204"/>
      <c r="C34" s="6" t="s">
        <v>48</v>
      </c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53"/>
      <c r="AB34" s="204"/>
      <c r="AC34" s="207"/>
      <c r="AD34" s="207"/>
    </row>
    <row r="35" spans="1:30" ht="19.5" customHeight="1">
      <c r="A35" s="208">
        <v>12</v>
      </c>
      <c r="B35" s="208" t="s">
        <v>84</v>
      </c>
      <c r="C35" s="8" t="s">
        <v>85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46">
        <v>2</v>
      </c>
      <c r="O35" s="46">
        <v>24</v>
      </c>
      <c r="P35" s="46"/>
      <c r="Q35" s="46"/>
      <c r="R35" s="46"/>
      <c r="S35" s="46"/>
      <c r="T35" s="46" t="s">
        <v>275</v>
      </c>
      <c r="U35" s="46" t="s">
        <v>279</v>
      </c>
      <c r="V35" s="46"/>
      <c r="W35" s="46"/>
      <c r="X35" s="46"/>
      <c r="Y35" s="46"/>
      <c r="Z35" s="46"/>
      <c r="AA35" s="47"/>
      <c r="AB35" s="218" t="s">
        <v>189</v>
      </c>
      <c r="AC35" s="214" t="s">
        <v>119</v>
      </c>
      <c r="AD35" s="207"/>
    </row>
    <row r="36" spans="1:30" ht="19.5" customHeight="1">
      <c r="A36" s="208"/>
      <c r="B36" s="208"/>
      <c r="C36" s="8" t="s">
        <v>86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46">
        <v>9</v>
      </c>
      <c r="O36" s="46">
        <v>24</v>
      </c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7"/>
      <c r="AB36" s="219"/>
      <c r="AC36" s="214"/>
      <c r="AD36" s="207"/>
    </row>
    <row r="37" spans="1:30" ht="19.5" customHeight="1">
      <c r="A37" s="208">
        <v>13</v>
      </c>
      <c r="B37" s="208" t="s">
        <v>90</v>
      </c>
      <c r="C37" s="8" t="s">
        <v>46</v>
      </c>
      <c r="D37" s="48"/>
      <c r="E37" s="48"/>
      <c r="F37" s="48"/>
      <c r="G37" s="48"/>
      <c r="H37" s="196">
        <v>24</v>
      </c>
      <c r="I37" s="48">
        <v>24</v>
      </c>
      <c r="J37" s="196">
        <v>21</v>
      </c>
      <c r="K37" s="48">
        <v>24</v>
      </c>
      <c r="L37" s="196">
        <v>26</v>
      </c>
      <c r="M37" s="48">
        <v>24</v>
      </c>
      <c r="N37" s="196">
        <v>16</v>
      </c>
      <c r="O37" s="48">
        <v>24</v>
      </c>
      <c r="P37" s="196">
        <v>28</v>
      </c>
      <c r="Q37" s="48">
        <v>24</v>
      </c>
      <c r="R37" s="196"/>
      <c r="S37" s="48"/>
      <c r="T37" s="196">
        <v>22</v>
      </c>
      <c r="U37" s="48">
        <v>24</v>
      </c>
      <c r="V37" s="196">
        <v>27</v>
      </c>
      <c r="W37" s="48">
        <v>24</v>
      </c>
      <c r="X37" s="196">
        <v>24</v>
      </c>
      <c r="Y37" s="48">
        <v>24</v>
      </c>
      <c r="Z37" s="196">
        <v>22</v>
      </c>
      <c r="AA37" s="48">
        <v>24</v>
      </c>
      <c r="AB37" s="208" t="str">
        <f>'笔试计划'!P31</f>
        <v>杨梦妮</v>
      </c>
      <c r="AC37" s="204" t="str">
        <f>'笔试计划'!Q31</f>
        <v>029-65656888</v>
      </c>
      <c r="AD37" s="202"/>
    </row>
    <row r="38" spans="1:30" ht="19.5" customHeight="1">
      <c r="A38" s="208"/>
      <c r="B38" s="208"/>
      <c r="C38" s="8" t="s">
        <v>47</v>
      </c>
      <c r="D38" s="48"/>
      <c r="E38" s="48"/>
      <c r="F38" s="48"/>
      <c r="G38" s="48"/>
      <c r="H38" s="198"/>
      <c r="I38" s="48">
        <v>8</v>
      </c>
      <c r="J38" s="198"/>
      <c r="K38" s="48">
        <v>8</v>
      </c>
      <c r="L38" s="198"/>
      <c r="M38" s="48">
        <v>8</v>
      </c>
      <c r="N38" s="198"/>
      <c r="O38" s="48">
        <v>8</v>
      </c>
      <c r="P38" s="215"/>
      <c r="Q38" s="48">
        <v>8</v>
      </c>
      <c r="R38" s="198"/>
      <c r="S38" s="48"/>
      <c r="T38" s="198"/>
      <c r="U38" s="48">
        <v>8</v>
      </c>
      <c r="V38" s="198"/>
      <c r="W38" s="48">
        <v>8</v>
      </c>
      <c r="X38" s="198"/>
      <c r="Y38" s="48">
        <v>8</v>
      </c>
      <c r="Z38" s="215"/>
      <c r="AA38" s="48">
        <v>8</v>
      </c>
      <c r="AB38" s="208"/>
      <c r="AC38" s="204"/>
      <c r="AD38" s="203"/>
    </row>
    <row r="39" spans="1:30" ht="19.5" customHeight="1">
      <c r="A39" s="208">
        <v>14</v>
      </c>
      <c r="B39" s="208" t="s">
        <v>27</v>
      </c>
      <c r="C39" s="8" t="s">
        <v>46</v>
      </c>
      <c r="D39" s="46"/>
      <c r="E39" s="46"/>
      <c r="F39" s="46"/>
      <c r="G39" s="46"/>
      <c r="H39" s="46">
        <v>25</v>
      </c>
      <c r="I39" s="46">
        <v>24</v>
      </c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>
        <v>11</v>
      </c>
      <c r="Y39" s="46">
        <v>20</v>
      </c>
      <c r="Z39" s="46"/>
      <c r="AA39" s="47"/>
      <c r="AB39" s="204" t="s">
        <v>75</v>
      </c>
      <c r="AC39" s="207" t="s">
        <v>110</v>
      </c>
      <c r="AD39" s="202"/>
    </row>
    <row r="40" spans="1:30" ht="19.5" customHeight="1">
      <c r="A40" s="208"/>
      <c r="B40" s="208"/>
      <c r="C40" s="8" t="s">
        <v>47</v>
      </c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7"/>
      <c r="AB40" s="204"/>
      <c r="AC40" s="207"/>
      <c r="AD40" s="203"/>
    </row>
    <row r="41" spans="1:30" ht="19.5" customHeight="1">
      <c r="A41" s="218">
        <v>15</v>
      </c>
      <c r="B41" s="209" t="s">
        <v>140</v>
      </c>
      <c r="C41" s="32" t="s">
        <v>136</v>
      </c>
      <c r="D41" s="48"/>
      <c r="E41" s="48"/>
      <c r="F41" s="48"/>
      <c r="G41" s="48"/>
      <c r="H41" s="165" t="s">
        <v>348</v>
      </c>
      <c r="I41" s="165" t="s">
        <v>349</v>
      </c>
      <c r="J41" s="48">
        <v>28</v>
      </c>
      <c r="K41" s="48">
        <v>20</v>
      </c>
      <c r="L41" s="48"/>
      <c r="M41" s="48"/>
      <c r="N41" s="48">
        <v>2</v>
      </c>
      <c r="O41" s="48">
        <v>20</v>
      </c>
      <c r="P41" s="48">
        <v>21</v>
      </c>
      <c r="Q41" s="48">
        <v>20</v>
      </c>
      <c r="R41" s="48"/>
      <c r="S41" s="48"/>
      <c r="T41" s="48">
        <v>22</v>
      </c>
      <c r="U41" s="48">
        <v>20</v>
      </c>
      <c r="V41" s="48"/>
      <c r="W41" s="48"/>
      <c r="X41" s="48">
        <v>10</v>
      </c>
      <c r="Y41" s="48">
        <v>20</v>
      </c>
      <c r="Z41" s="48">
        <v>15</v>
      </c>
      <c r="AA41" s="48">
        <v>20</v>
      </c>
      <c r="AB41" s="204" t="s">
        <v>137</v>
      </c>
      <c r="AC41" s="206" t="s">
        <v>138</v>
      </c>
      <c r="AD41" s="206"/>
    </row>
    <row r="42" spans="1:30" ht="19.5" customHeight="1">
      <c r="A42" s="219"/>
      <c r="B42" s="210"/>
      <c r="C42" s="32" t="s">
        <v>139</v>
      </c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50"/>
      <c r="Q42" s="48"/>
      <c r="R42" s="48"/>
      <c r="S42" s="48"/>
      <c r="T42" s="48"/>
      <c r="U42" s="48"/>
      <c r="V42" s="48"/>
      <c r="W42" s="48"/>
      <c r="X42" s="48"/>
      <c r="Y42" s="48"/>
      <c r="Z42" s="51"/>
      <c r="AA42" s="53"/>
      <c r="AB42" s="205"/>
      <c r="AC42" s="206"/>
      <c r="AD42" s="206"/>
    </row>
    <row r="43" spans="1:30" ht="19.5" customHeight="1">
      <c r="A43" s="192">
        <v>16</v>
      </c>
      <c r="B43" s="213" t="s">
        <v>132</v>
      </c>
      <c r="C43" s="32" t="s">
        <v>136</v>
      </c>
      <c r="D43" s="48">
        <v>16</v>
      </c>
      <c r="E43" s="48">
        <v>12</v>
      </c>
      <c r="F43" s="48">
        <v>24</v>
      </c>
      <c r="G43" s="48">
        <v>24</v>
      </c>
      <c r="H43" s="48">
        <v>24</v>
      </c>
      <c r="I43" s="48">
        <v>24</v>
      </c>
      <c r="J43" s="48">
        <v>21</v>
      </c>
      <c r="K43" s="48">
        <v>24</v>
      </c>
      <c r="L43" s="48">
        <v>26</v>
      </c>
      <c r="M43" s="48">
        <v>24</v>
      </c>
      <c r="N43" s="48">
        <v>23</v>
      </c>
      <c r="O43" s="48">
        <v>24</v>
      </c>
      <c r="P43" s="48">
        <v>21</v>
      </c>
      <c r="Q43" s="48">
        <v>24</v>
      </c>
      <c r="R43" s="48"/>
      <c r="S43" s="48"/>
      <c r="T43" s="48">
        <v>22</v>
      </c>
      <c r="U43" s="48">
        <v>24</v>
      </c>
      <c r="V43" s="48">
        <v>27</v>
      </c>
      <c r="W43" s="48">
        <v>24</v>
      </c>
      <c r="X43" s="48">
        <v>24</v>
      </c>
      <c r="Y43" s="48">
        <v>24</v>
      </c>
      <c r="Z43" s="48">
        <v>22</v>
      </c>
      <c r="AA43" s="48">
        <v>24</v>
      </c>
      <c r="AB43" s="204" t="s">
        <v>135</v>
      </c>
      <c r="AC43" s="204" t="s">
        <v>152</v>
      </c>
      <c r="AD43" s="172"/>
    </row>
    <row r="44" spans="1:30" ht="19.5" customHeight="1">
      <c r="A44" s="192"/>
      <c r="B44" s="214"/>
      <c r="C44" s="32" t="s">
        <v>139</v>
      </c>
      <c r="D44" s="48"/>
      <c r="E44" s="48">
        <v>12</v>
      </c>
      <c r="F44" s="48"/>
      <c r="G44" s="48">
        <v>24</v>
      </c>
      <c r="H44" s="48"/>
      <c r="I44" s="48">
        <v>24</v>
      </c>
      <c r="J44" s="48"/>
      <c r="K44" s="48">
        <v>24</v>
      </c>
      <c r="L44" s="48"/>
      <c r="M44" s="48">
        <v>24</v>
      </c>
      <c r="N44" s="48"/>
      <c r="O44" s="48">
        <v>24</v>
      </c>
      <c r="P44" s="48"/>
      <c r="Q44" s="48">
        <v>24</v>
      </c>
      <c r="R44" s="48"/>
      <c r="S44" s="48"/>
      <c r="T44" s="48"/>
      <c r="U44" s="48">
        <v>24</v>
      </c>
      <c r="V44" s="48"/>
      <c r="W44" s="48">
        <v>24</v>
      </c>
      <c r="X44" s="48"/>
      <c r="Y44" s="48">
        <v>24</v>
      </c>
      <c r="Z44" s="48"/>
      <c r="AA44" s="48">
        <v>24</v>
      </c>
      <c r="AB44" s="204"/>
      <c r="AC44" s="204"/>
      <c r="AD44" s="173"/>
    </row>
    <row r="45" spans="1:30" ht="19.5" customHeight="1">
      <c r="A45" s="192">
        <v>17</v>
      </c>
      <c r="B45" s="213" t="s">
        <v>257</v>
      </c>
      <c r="C45" s="32" t="s">
        <v>136</v>
      </c>
      <c r="D45" s="48"/>
      <c r="E45" s="48"/>
      <c r="F45" s="48"/>
      <c r="G45" s="48"/>
      <c r="H45" s="49"/>
      <c r="I45" s="48"/>
      <c r="J45" s="196">
        <v>21</v>
      </c>
      <c r="K45" s="48">
        <v>16</v>
      </c>
      <c r="L45" s="49"/>
      <c r="M45" s="48"/>
      <c r="N45" s="196">
        <v>1</v>
      </c>
      <c r="O45" s="48">
        <v>16</v>
      </c>
      <c r="P45" s="49"/>
      <c r="Q45" s="48"/>
      <c r="R45" s="49"/>
      <c r="S45" s="48"/>
      <c r="T45" s="49"/>
      <c r="U45" s="48"/>
      <c r="V45" s="49"/>
      <c r="W45" s="48"/>
      <c r="X45" s="196">
        <v>9</v>
      </c>
      <c r="Y45" s="48">
        <v>16</v>
      </c>
      <c r="Z45" s="196">
        <v>22</v>
      </c>
      <c r="AA45" s="48">
        <v>16</v>
      </c>
      <c r="AB45" s="212" t="s">
        <v>343</v>
      </c>
      <c r="AC45" s="207" t="s">
        <v>256</v>
      </c>
      <c r="AD45" s="207"/>
    </row>
    <row r="46" spans="1:30" ht="19.5" customHeight="1">
      <c r="A46" s="192"/>
      <c r="B46" s="214"/>
      <c r="C46" s="32" t="s">
        <v>139</v>
      </c>
      <c r="D46" s="48"/>
      <c r="E46" s="48"/>
      <c r="F46" s="48"/>
      <c r="G46" s="48"/>
      <c r="H46" s="49"/>
      <c r="I46" s="48"/>
      <c r="J46" s="198"/>
      <c r="K46" s="48">
        <v>8</v>
      </c>
      <c r="L46" s="49"/>
      <c r="M46" s="48"/>
      <c r="N46" s="198"/>
      <c r="O46" s="48">
        <v>8</v>
      </c>
      <c r="P46" s="51"/>
      <c r="Q46" s="48"/>
      <c r="R46" s="49"/>
      <c r="S46" s="48"/>
      <c r="T46" s="49"/>
      <c r="U46" s="48"/>
      <c r="V46" s="49"/>
      <c r="W46" s="48"/>
      <c r="X46" s="198"/>
      <c r="Y46" s="48">
        <v>8</v>
      </c>
      <c r="Z46" s="198"/>
      <c r="AA46" s="48">
        <v>8</v>
      </c>
      <c r="AB46" s="204"/>
      <c r="AC46" s="207"/>
      <c r="AD46" s="207"/>
    </row>
    <row r="47" spans="1:30" ht="39" customHeight="1">
      <c r="A47" s="211" t="s">
        <v>145</v>
      </c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</row>
  </sheetData>
  <sheetProtection/>
  <mergeCells count="204">
    <mergeCell ref="J45:J46"/>
    <mergeCell ref="Z45:Z46"/>
    <mergeCell ref="A41:A42"/>
    <mergeCell ref="U27:U31"/>
    <mergeCell ref="A35:A36"/>
    <mergeCell ref="B35:B36"/>
    <mergeCell ref="D32:D33"/>
    <mergeCell ref="F32:F33"/>
    <mergeCell ref="K27:K31"/>
    <mergeCell ref="T32:T33"/>
    <mergeCell ref="N32:N33"/>
    <mergeCell ref="L27:L31"/>
    <mergeCell ref="U23:U24"/>
    <mergeCell ref="X27:X31"/>
    <mergeCell ref="J32:J33"/>
    <mergeCell ref="L32:L33"/>
    <mergeCell ref="V32:V33"/>
    <mergeCell ref="X32:X33"/>
    <mergeCell ref="R32:R33"/>
    <mergeCell ref="O27:O31"/>
    <mergeCell ref="P27:P31"/>
    <mergeCell ref="P32:P33"/>
    <mergeCell ref="K21:K22"/>
    <mergeCell ref="M21:M22"/>
    <mergeCell ref="AB27:AB31"/>
    <mergeCell ref="AB32:AB34"/>
    <mergeCell ref="AB35:AB36"/>
    <mergeCell ref="V27:V31"/>
    <mergeCell ref="Y27:Y31"/>
    <mergeCell ref="Z27:Z31"/>
    <mergeCell ref="W27:W31"/>
    <mergeCell ref="AA27:AA31"/>
    <mergeCell ref="R18:R19"/>
    <mergeCell ref="N18:N19"/>
    <mergeCell ref="P18:P19"/>
    <mergeCell ref="M27:M31"/>
    <mergeCell ref="A2:A3"/>
    <mergeCell ref="B2:B3"/>
    <mergeCell ref="C2:C3"/>
    <mergeCell ref="G27:G31"/>
    <mergeCell ref="A4:A5"/>
    <mergeCell ref="B4:B5"/>
    <mergeCell ref="I21:I22"/>
    <mergeCell ref="B16:B17"/>
    <mergeCell ref="O21:O22"/>
    <mergeCell ref="S21:S22"/>
    <mergeCell ref="A6:A9"/>
    <mergeCell ref="B10:B13"/>
    <mergeCell ref="A10:A13"/>
    <mergeCell ref="B6:B9"/>
    <mergeCell ref="J18:J19"/>
    <mergeCell ref="L18:L19"/>
    <mergeCell ref="A14:A15"/>
    <mergeCell ref="B18:B20"/>
    <mergeCell ref="E21:E22"/>
    <mergeCell ref="B21:B22"/>
    <mergeCell ref="H18:H19"/>
    <mergeCell ref="B14:B15"/>
    <mergeCell ref="A16:A17"/>
    <mergeCell ref="A18:A20"/>
    <mergeCell ref="A21:A22"/>
    <mergeCell ref="J23:J24"/>
    <mergeCell ref="A32:A34"/>
    <mergeCell ref="A23:A24"/>
    <mergeCell ref="A25:A26"/>
    <mergeCell ref="A27:A31"/>
    <mergeCell ref="E27:E31"/>
    <mergeCell ref="E23:E24"/>
    <mergeCell ref="B32:B34"/>
    <mergeCell ref="H27:H31"/>
    <mergeCell ref="I23:I24"/>
    <mergeCell ref="D27:D31"/>
    <mergeCell ref="B25:B26"/>
    <mergeCell ref="D23:D24"/>
    <mergeCell ref="B27:B31"/>
    <mergeCell ref="D18:D19"/>
    <mergeCell ref="B23:B24"/>
    <mergeCell ref="P23:P24"/>
    <mergeCell ref="G23:G24"/>
    <mergeCell ref="I27:I31"/>
    <mergeCell ref="F23:F24"/>
    <mergeCell ref="N23:N24"/>
    <mergeCell ref="O23:O24"/>
    <mergeCell ref="F27:F31"/>
    <mergeCell ref="L23:L24"/>
    <mergeCell ref="J27:J31"/>
    <mergeCell ref="N27:N31"/>
    <mergeCell ref="Y23:Y24"/>
    <mergeCell ref="AA21:AA22"/>
    <mergeCell ref="H23:H24"/>
    <mergeCell ref="K23:K24"/>
    <mergeCell ref="Q27:Q31"/>
    <mergeCell ref="Q23:Q24"/>
    <mergeCell ref="T23:T24"/>
    <mergeCell ref="R27:R31"/>
    <mergeCell ref="T27:T31"/>
    <mergeCell ref="S27:S31"/>
    <mergeCell ref="AB4:AB5"/>
    <mergeCell ref="AB6:AB9"/>
    <mergeCell ref="AB10:AB13"/>
    <mergeCell ref="Z23:Z24"/>
    <mergeCell ref="AB23:AB24"/>
    <mergeCell ref="Z18:Z19"/>
    <mergeCell ref="AB16:AB17"/>
    <mergeCell ref="Z10:Z13"/>
    <mergeCell ref="X23:X24"/>
    <mergeCell ref="W23:W24"/>
    <mergeCell ref="Q21:Q22"/>
    <mergeCell ref="T18:T19"/>
    <mergeCell ref="W21:W22"/>
    <mergeCell ref="V18:V19"/>
    <mergeCell ref="U21:U22"/>
    <mergeCell ref="R23:R24"/>
    <mergeCell ref="S23:S24"/>
    <mergeCell ref="V23:V24"/>
    <mergeCell ref="X18:X19"/>
    <mergeCell ref="Y21:Y22"/>
    <mergeCell ref="AC16:AC17"/>
    <mergeCell ref="AC21:AC22"/>
    <mergeCell ref="AB18:AB20"/>
    <mergeCell ref="AC18:AC20"/>
    <mergeCell ref="AB21:AB22"/>
    <mergeCell ref="AC10:AC13"/>
    <mergeCell ref="AD16:AD17"/>
    <mergeCell ref="AD18:AD20"/>
    <mergeCell ref="AD21:AD22"/>
    <mergeCell ref="AC23:AC24"/>
    <mergeCell ref="AD14:AD15"/>
    <mergeCell ref="AC37:AC38"/>
    <mergeCell ref="AC25:AC26"/>
    <mergeCell ref="AC27:AC31"/>
    <mergeCell ref="AC35:AC36"/>
    <mergeCell ref="AC32:AC34"/>
    <mergeCell ref="AB25:AB26"/>
    <mergeCell ref="AC2:AC3"/>
    <mergeCell ref="AB2:AB3"/>
    <mergeCell ref="AC4:AC5"/>
    <mergeCell ref="AC6:AC9"/>
    <mergeCell ref="D2:AA2"/>
    <mergeCell ref="AD27:AD31"/>
    <mergeCell ref="AA23:AA24"/>
    <mergeCell ref="AD23:AD24"/>
    <mergeCell ref="AB14:AB15"/>
    <mergeCell ref="AC14:AC15"/>
    <mergeCell ref="L25:L26"/>
    <mergeCell ref="L4:L5"/>
    <mergeCell ref="X4:X5"/>
    <mergeCell ref="A1:AD1"/>
    <mergeCell ref="M23:M24"/>
    <mergeCell ref="AD2:AD3"/>
    <mergeCell ref="AD25:AD26"/>
    <mergeCell ref="AD4:AD5"/>
    <mergeCell ref="AD6:AD9"/>
    <mergeCell ref="AD10:AD13"/>
    <mergeCell ref="AC43:AC44"/>
    <mergeCell ref="AD45:AD46"/>
    <mergeCell ref="B45:B46"/>
    <mergeCell ref="A43:A44"/>
    <mergeCell ref="A45:A46"/>
    <mergeCell ref="L37:L38"/>
    <mergeCell ref="A37:A38"/>
    <mergeCell ref="B37:B38"/>
    <mergeCell ref="X37:X38"/>
    <mergeCell ref="T37:T38"/>
    <mergeCell ref="H37:H38"/>
    <mergeCell ref="J37:J38"/>
    <mergeCell ref="AB39:AB40"/>
    <mergeCell ref="AC39:AC40"/>
    <mergeCell ref="AD37:AD38"/>
    <mergeCell ref="B43:B44"/>
    <mergeCell ref="N37:N38"/>
    <mergeCell ref="P37:P38"/>
    <mergeCell ref="V37:V38"/>
    <mergeCell ref="Z37:Z38"/>
    <mergeCell ref="B41:B42"/>
    <mergeCell ref="AB43:AB44"/>
    <mergeCell ref="AD43:AD44"/>
    <mergeCell ref="A47:AD47"/>
    <mergeCell ref="A39:A40"/>
    <mergeCell ref="B39:B40"/>
    <mergeCell ref="N45:N46"/>
    <mergeCell ref="X45:X46"/>
    <mergeCell ref="AB45:AB46"/>
    <mergeCell ref="AC45:AC46"/>
    <mergeCell ref="N10:N13"/>
    <mergeCell ref="P10:P13"/>
    <mergeCell ref="AD39:AD40"/>
    <mergeCell ref="AB41:AB42"/>
    <mergeCell ref="AC41:AC42"/>
    <mergeCell ref="AD41:AD42"/>
    <mergeCell ref="R37:R38"/>
    <mergeCell ref="AD32:AD34"/>
    <mergeCell ref="AD35:AD36"/>
    <mergeCell ref="AB37:AB38"/>
    <mergeCell ref="R10:R13"/>
    <mergeCell ref="T10:T13"/>
    <mergeCell ref="N14:N15"/>
    <mergeCell ref="X14:X15"/>
    <mergeCell ref="T25:T26"/>
    <mergeCell ref="D10:D13"/>
    <mergeCell ref="F10:F13"/>
    <mergeCell ref="H10:H13"/>
    <mergeCell ref="J10:J13"/>
    <mergeCell ref="L10:L13"/>
  </mergeCells>
  <printOptions/>
  <pageMargins left="0.2" right="0.2" top="0.34" bottom="0.2" header="0.33" footer="0.2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2012-11-29T06:05:54Z</cp:lastPrinted>
  <dcterms:created xsi:type="dcterms:W3CDTF">1996-12-17T01:32:42Z</dcterms:created>
  <dcterms:modified xsi:type="dcterms:W3CDTF">2019-12-20T08:51:12Z</dcterms:modified>
  <cp:category/>
  <cp:version/>
  <cp:contentType/>
  <cp:contentStatus/>
</cp:coreProperties>
</file>